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250\bzp_faryna\2020\271.1.214 kredyt WB\dok wyjscia 214\dokumenty na BIP 214\"/>
    </mc:Choice>
  </mc:AlternateContent>
  <bookViews>
    <workbookView xWindow="0" yWindow="0" windowWidth="28800" windowHeight="12435"/>
  </bookViews>
  <sheets>
    <sheet name="Arkusz 1" sheetId="1" r:id="rId1"/>
  </sheets>
  <calcPr calcId="152511"/>
</workbook>
</file>

<file path=xl/calcChain.xml><?xml version="1.0" encoding="utf-8"?>
<calcChain xmlns="http://schemas.openxmlformats.org/spreadsheetml/2006/main">
  <c r="F51" i="1" l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B5" i="1"/>
  <c r="B6" i="1" s="1"/>
  <c r="E4" i="1"/>
  <c r="I6" i="1" l="1"/>
  <c r="B7" i="1"/>
  <c r="I5" i="1"/>
  <c r="J6" i="1" l="1"/>
  <c r="B8" i="1"/>
  <c r="I7" i="1"/>
  <c r="B9" i="1" l="1"/>
  <c r="I8" i="1"/>
  <c r="B10" i="1" l="1"/>
  <c r="I9" i="1"/>
  <c r="I11" i="1" l="1"/>
  <c r="B11" i="1"/>
  <c r="I10" i="1"/>
  <c r="J10" i="1" s="1"/>
  <c r="B12" i="1" l="1"/>
  <c r="I12" i="1"/>
  <c r="B13" i="1" l="1"/>
  <c r="I13" i="1"/>
  <c r="I14" i="1" l="1"/>
  <c r="J14" i="1" s="1"/>
  <c r="B14" i="1"/>
  <c r="B15" i="1" l="1"/>
  <c r="I15" i="1"/>
  <c r="B16" i="1" l="1"/>
  <c r="I16" i="1"/>
  <c r="B17" i="1" l="1"/>
  <c r="I17" i="1"/>
  <c r="B18" i="1" l="1"/>
  <c r="I18" i="1"/>
  <c r="J18" i="1" s="1"/>
  <c r="B19" i="1" l="1"/>
  <c r="I19" i="1"/>
  <c r="I20" i="1" l="1"/>
  <c r="B20" i="1"/>
  <c r="I21" i="1" l="1"/>
  <c r="B21" i="1"/>
  <c r="I22" i="1" l="1"/>
  <c r="J22" i="1" s="1"/>
  <c r="B22" i="1"/>
  <c r="B23" i="1" l="1"/>
  <c r="I23" i="1"/>
  <c r="B24" i="1" l="1"/>
  <c r="I24" i="1"/>
  <c r="B25" i="1" l="1"/>
  <c r="I25" i="1"/>
  <c r="B26" i="1" l="1"/>
  <c r="I26" i="1"/>
  <c r="J26" i="1" s="1"/>
  <c r="I27" i="1" l="1"/>
  <c r="B27" i="1"/>
  <c r="I28" i="1" l="1"/>
  <c r="B28" i="1"/>
  <c r="I29" i="1" l="1"/>
  <c r="B29" i="1"/>
  <c r="I30" i="1" l="1"/>
  <c r="B30" i="1"/>
  <c r="J30" i="1"/>
  <c r="B31" i="1" l="1"/>
  <c r="I31" i="1"/>
  <c r="I32" i="1" l="1"/>
  <c r="B32" i="1"/>
  <c r="B33" i="1" l="1"/>
  <c r="I33" i="1"/>
  <c r="I34" i="1" l="1"/>
  <c r="J34" i="1" s="1"/>
  <c r="B34" i="1"/>
  <c r="I35" i="1" l="1"/>
  <c r="B35" i="1"/>
  <c r="I36" i="1" l="1"/>
  <c r="B36" i="1"/>
  <c r="B37" i="1" l="1"/>
  <c r="I37" i="1"/>
  <c r="I38" i="1" l="1"/>
  <c r="J38" i="1" s="1"/>
  <c r="B38" i="1"/>
  <c r="I39" i="1" l="1"/>
  <c r="B39" i="1"/>
  <c r="B40" i="1" l="1"/>
  <c r="I40" i="1"/>
  <c r="I41" i="1" l="1"/>
  <c r="B41" i="1"/>
  <c r="I42" i="1" l="1"/>
  <c r="B42" i="1"/>
  <c r="J42" i="1"/>
  <c r="I43" i="1" l="1"/>
  <c r="B43" i="1"/>
  <c r="I44" i="1" l="1"/>
  <c r="B44" i="1"/>
  <c r="I45" i="1" l="1"/>
  <c r="B45" i="1"/>
  <c r="I46" i="1" l="1"/>
  <c r="B46" i="1"/>
  <c r="J46" i="1"/>
  <c r="B47" i="1" l="1"/>
  <c r="I47" i="1"/>
  <c r="B48" i="1" l="1"/>
  <c r="I48" i="1"/>
  <c r="I49" i="1" l="1"/>
  <c r="B49" i="1"/>
  <c r="B50" i="1" l="1"/>
  <c r="I50" i="1"/>
  <c r="J50" i="1" s="1"/>
  <c r="J51" i="1" s="1"/>
</calcChain>
</file>

<file path=xl/sharedStrings.xml><?xml version="1.0" encoding="utf-8"?>
<sst xmlns="http://schemas.openxmlformats.org/spreadsheetml/2006/main" count="12" uniqueCount="12">
  <si>
    <t>Data uruch transz kredytu/spłaty rat kred. i ods.</t>
  </si>
  <si>
    <t>Kwota kredytu pozostała do spłaty</t>
  </si>
  <si>
    <t>Wibor 3M</t>
  </si>
  <si>
    <t>Marża Banku</t>
  </si>
  <si>
    <t>Razem oprocent.</t>
  </si>
  <si>
    <t>Spłata kapitału</t>
  </si>
  <si>
    <t>Liczba dni w roku</t>
  </si>
  <si>
    <t>Liczba dni odsetko-wych</t>
  </si>
  <si>
    <t>Naliczenie odsetek</t>
  </si>
  <si>
    <t xml:space="preserve">Całkowity koszt obsługi zadłużenia w kolejnych latach realizacji zamówienia </t>
  </si>
  <si>
    <t>RAZEM</t>
  </si>
  <si>
    <t>Kalkulacja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</si>
</sst>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Neo Sans Pr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wrapText="1"/>
    </xf>
    <xf numFmtId="4" fontId="3" fillId="0" borderId="2" xfId="1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1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vertical="center"/>
    </xf>
    <xf numFmtId="2" fontId="2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1" fontId="2" fillId="0" borderId="5" xfId="1" applyNumberFormat="1" applyFont="1" applyBorder="1" applyAlignment="1">
      <alignment vertical="center"/>
    </xf>
    <xf numFmtId="4" fontId="2" fillId="0" borderId="5" xfId="1" applyNumberFormat="1" applyFont="1" applyBorder="1"/>
    <xf numFmtId="4" fontId="2" fillId="0" borderId="6" xfId="1" applyNumberFormat="1" applyFont="1" applyBorder="1"/>
    <xf numFmtId="14" fontId="2" fillId="0" borderId="7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vertical="center"/>
    </xf>
    <xf numFmtId="2" fontId="2" fillId="0" borderId="8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1" fontId="2" fillId="0" borderId="8" xfId="1" applyNumberFormat="1" applyFont="1" applyBorder="1" applyAlignment="1">
      <alignment vertical="center"/>
    </xf>
    <xf numFmtId="4" fontId="2" fillId="0" borderId="8" xfId="1" applyNumberFormat="1" applyFont="1" applyBorder="1"/>
    <xf numFmtId="4" fontId="2" fillId="0" borderId="9" xfId="1" applyNumberFormat="1" applyFont="1" applyBorder="1"/>
    <xf numFmtId="14" fontId="2" fillId="0" borderId="10" xfId="1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vertical="center"/>
    </xf>
    <xf numFmtId="2" fontId="2" fillId="0" borderId="11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1" fontId="2" fillId="0" borderId="11" xfId="1" applyNumberFormat="1" applyFont="1" applyBorder="1" applyAlignment="1">
      <alignment vertical="center"/>
    </xf>
    <xf numFmtId="4" fontId="2" fillId="0" borderId="11" xfId="1" applyNumberFormat="1" applyFont="1" applyBorder="1"/>
    <xf numFmtId="4" fontId="4" fillId="0" borderId="12" xfId="1" applyNumberFormat="1" applyFont="1" applyBorder="1"/>
    <xf numFmtId="2" fontId="2" fillId="0" borderId="8" xfId="1" applyNumberFormat="1" applyFont="1" applyBorder="1"/>
    <xf numFmtId="2" fontId="2" fillId="0" borderId="11" xfId="1" applyNumberFormat="1" applyFont="1" applyBorder="1"/>
    <xf numFmtId="2" fontId="2" fillId="0" borderId="5" xfId="1" applyNumberFormat="1" applyFont="1" applyBorder="1"/>
    <xf numFmtId="4" fontId="2" fillId="2" borderId="9" xfId="1" applyNumberFormat="1" applyFont="1" applyFill="1" applyBorder="1"/>
    <xf numFmtId="4" fontId="4" fillId="0" borderId="13" xfId="1" applyNumberFormat="1" applyFont="1" applyBorder="1"/>
    <xf numFmtId="4" fontId="2" fillId="4" borderId="5" xfId="1" applyNumberFormat="1" applyFont="1" applyFill="1" applyBorder="1" applyAlignment="1">
      <alignment vertical="center"/>
    </xf>
    <xf numFmtId="4" fontId="2" fillId="4" borderId="8" xfId="1" applyNumberFormat="1" applyFont="1" applyFill="1" applyBorder="1" applyAlignment="1">
      <alignment vertical="center"/>
    </xf>
    <xf numFmtId="4" fontId="2" fillId="4" borderId="11" xfId="1" applyNumberFormat="1" applyFont="1" applyFill="1" applyBorder="1" applyAlignment="1">
      <alignment vertical="center"/>
    </xf>
    <xf numFmtId="0" fontId="5" fillId="3" borderId="14" xfId="1" applyFont="1" applyFill="1" applyBorder="1" applyAlignment="1">
      <alignment horizontal="center"/>
    </xf>
    <xf numFmtId="4" fontId="5" fillId="3" borderId="13" xfId="1" applyNumberFormat="1" applyFont="1" applyFill="1" applyBorder="1"/>
    <xf numFmtId="0" fontId="5" fillId="3" borderId="3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9" workbookViewId="0">
      <selection activeCell="R29" sqref="R29"/>
    </sheetView>
  </sheetViews>
  <sheetFormatPr defaultRowHeight="12.75" x14ac:dyDescent="0.2"/>
  <cols>
    <col min="1" max="1" width="17" style="1" customWidth="1"/>
    <col min="2" max="2" width="11.6640625" style="1" customWidth="1"/>
    <col min="3" max="5" width="7.33203125" style="1" bestFit="1" customWidth="1"/>
    <col min="6" max="6" width="12.6640625" style="1" customWidth="1"/>
    <col min="7" max="8" width="7.33203125" style="1" bestFit="1" customWidth="1"/>
    <col min="9" max="9" width="8.5546875" style="1" bestFit="1" customWidth="1"/>
    <col min="10" max="10" width="13.109375" style="1" customWidth="1"/>
    <col min="11" max="16384" width="8.88671875" style="1"/>
  </cols>
  <sheetData>
    <row r="1" spans="1:10" x14ac:dyDescent="0.2">
      <c r="A1" s="1" t="s">
        <v>11</v>
      </c>
    </row>
    <row r="2" spans="1:10" ht="13.5" thickBot="1" x14ac:dyDescent="0.25"/>
    <row r="3" spans="1:10" ht="111" thickBot="1" x14ac:dyDescent="0.3">
      <c r="A3" s="2" t="s">
        <v>0</v>
      </c>
      <c r="B3" s="3" t="s">
        <v>1</v>
      </c>
      <c r="C3" s="4" t="s">
        <v>2</v>
      </c>
      <c r="D3" s="40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39" t="s">
        <v>9</v>
      </c>
    </row>
    <row r="4" spans="1:10" ht="18.75" customHeight="1" x14ac:dyDescent="0.2">
      <c r="A4" s="5">
        <v>44012</v>
      </c>
      <c r="B4" s="6">
        <v>46440642</v>
      </c>
      <c r="C4" s="7">
        <v>1.17</v>
      </c>
      <c r="D4" s="34"/>
      <c r="E4" s="7">
        <f t="shared" ref="E4:E50" si="0">C4+D4</f>
        <v>1.17</v>
      </c>
      <c r="F4" s="8">
        <v>0</v>
      </c>
      <c r="G4" s="9">
        <v>365</v>
      </c>
      <c r="H4" s="10"/>
      <c r="I4" s="11"/>
      <c r="J4" s="12"/>
    </row>
    <row r="5" spans="1:10" ht="18.75" customHeight="1" x14ac:dyDescent="0.2">
      <c r="A5" s="13">
        <v>44104</v>
      </c>
      <c r="B5" s="14">
        <f t="shared" ref="B5:B50" si="1">B4-F5</f>
        <v>46440642</v>
      </c>
      <c r="C5" s="15">
        <v>1.17</v>
      </c>
      <c r="D5" s="35"/>
      <c r="E5" s="15">
        <f t="shared" si="0"/>
        <v>1.17</v>
      </c>
      <c r="F5" s="16">
        <v>0</v>
      </c>
      <c r="G5" s="17">
        <v>365</v>
      </c>
      <c r="H5" s="18">
        <f t="shared" ref="H5:H50" si="2">A5-A4</f>
        <v>92</v>
      </c>
      <c r="I5" s="19">
        <f t="shared" ref="I5:I10" si="3">(B5*E5/100)*H5/365</f>
        <v>136955.36177753424</v>
      </c>
      <c r="J5" s="20"/>
    </row>
    <row r="6" spans="1:10" ht="18.75" customHeight="1" thickBot="1" x14ac:dyDescent="0.25">
      <c r="A6" s="21">
        <v>44196</v>
      </c>
      <c r="B6" s="22">
        <f t="shared" si="1"/>
        <v>46440642</v>
      </c>
      <c r="C6" s="23">
        <v>1.17</v>
      </c>
      <c r="D6" s="36"/>
      <c r="E6" s="23">
        <f t="shared" si="0"/>
        <v>1.17</v>
      </c>
      <c r="F6" s="24">
        <v>0</v>
      </c>
      <c r="G6" s="25">
        <v>365</v>
      </c>
      <c r="H6" s="26">
        <f t="shared" si="2"/>
        <v>92</v>
      </c>
      <c r="I6" s="27">
        <f t="shared" si="3"/>
        <v>136955.36177753424</v>
      </c>
      <c r="J6" s="28">
        <f>SUM(I4:I6)</f>
        <v>273910.72355506849</v>
      </c>
    </row>
    <row r="7" spans="1:10" ht="18.75" customHeight="1" x14ac:dyDescent="0.2">
      <c r="A7" s="5">
        <v>44286</v>
      </c>
      <c r="B7" s="6">
        <f t="shared" si="1"/>
        <v>46440642</v>
      </c>
      <c r="C7" s="7">
        <v>1.17</v>
      </c>
      <c r="D7" s="34"/>
      <c r="E7" s="7">
        <f t="shared" si="0"/>
        <v>1.17</v>
      </c>
      <c r="F7" s="8">
        <v>0</v>
      </c>
      <c r="G7" s="9">
        <v>365</v>
      </c>
      <c r="H7" s="10">
        <f t="shared" si="2"/>
        <v>90</v>
      </c>
      <c r="I7" s="11">
        <f t="shared" si="3"/>
        <v>133978.07130410956</v>
      </c>
      <c r="J7" s="12"/>
    </row>
    <row r="8" spans="1:10" ht="18.75" customHeight="1" x14ac:dyDescent="0.2">
      <c r="A8" s="13">
        <v>44377</v>
      </c>
      <c r="B8" s="14">
        <f t="shared" si="1"/>
        <v>46440642</v>
      </c>
      <c r="C8" s="15">
        <v>1.17</v>
      </c>
      <c r="D8" s="35"/>
      <c r="E8" s="29">
        <f t="shared" si="0"/>
        <v>1.17</v>
      </c>
      <c r="F8" s="14">
        <v>0</v>
      </c>
      <c r="G8" s="17">
        <v>365</v>
      </c>
      <c r="H8" s="18">
        <f t="shared" si="2"/>
        <v>91</v>
      </c>
      <c r="I8" s="19">
        <f t="shared" si="3"/>
        <v>135466.71654082192</v>
      </c>
      <c r="J8" s="20"/>
    </row>
    <row r="9" spans="1:10" ht="18.75" customHeight="1" x14ac:dyDescent="0.2">
      <c r="A9" s="13">
        <v>44469</v>
      </c>
      <c r="B9" s="14">
        <f t="shared" si="1"/>
        <v>46440642</v>
      </c>
      <c r="C9" s="15">
        <v>1.17</v>
      </c>
      <c r="D9" s="35"/>
      <c r="E9" s="29">
        <f t="shared" si="0"/>
        <v>1.17</v>
      </c>
      <c r="F9" s="14">
        <v>0</v>
      </c>
      <c r="G9" s="17">
        <v>365</v>
      </c>
      <c r="H9" s="18">
        <f t="shared" si="2"/>
        <v>92</v>
      </c>
      <c r="I9" s="19">
        <f t="shared" si="3"/>
        <v>136955.36177753424</v>
      </c>
      <c r="J9" s="20"/>
    </row>
    <row r="10" spans="1:10" ht="18.75" customHeight="1" thickBot="1" x14ac:dyDescent="0.25">
      <c r="A10" s="21">
        <v>44561</v>
      </c>
      <c r="B10" s="22">
        <f t="shared" si="1"/>
        <v>46440642</v>
      </c>
      <c r="C10" s="23">
        <v>1.17</v>
      </c>
      <c r="D10" s="36"/>
      <c r="E10" s="30">
        <f t="shared" si="0"/>
        <v>1.17</v>
      </c>
      <c r="F10" s="22">
        <v>0</v>
      </c>
      <c r="G10" s="25">
        <v>365</v>
      </c>
      <c r="H10" s="26">
        <f t="shared" si="2"/>
        <v>92</v>
      </c>
      <c r="I10" s="27">
        <f t="shared" si="3"/>
        <v>136955.36177753424</v>
      </c>
      <c r="J10" s="28">
        <f>SUM(I7:I10)</f>
        <v>543355.51139999996</v>
      </c>
    </row>
    <row r="11" spans="1:10" ht="18.75" customHeight="1" x14ac:dyDescent="0.2">
      <c r="A11" s="5">
        <v>44651</v>
      </c>
      <c r="B11" s="6">
        <f t="shared" si="1"/>
        <v>45940642</v>
      </c>
      <c r="C11" s="7">
        <v>1.17</v>
      </c>
      <c r="D11" s="34"/>
      <c r="E11" s="31">
        <f t="shared" si="0"/>
        <v>1.17</v>
      </c>
      <c r="F11" s="6">
        <v>500000</v>
      </c>
      <c r="G11" s="9">
        <v>365</v>
      </c>
      <c r="H11" s="10">
        <f t="shared" si="2"/>
        <v>90</v>
      </c>
      <c r="I11" s="11">
        <f>(B10*E11/100)*H11/365</f>
        <v>133978.07130410956</v>
      </c>
      <c r="J11" s="12"/>
    </row>
    <row r="12" spans="1:10" ht="18.75" customHeight="1" x14ac:dyDescent="0.2">
      <c r="A12" s="13">
        <v>44742</v>
      </c>
      <c r="B12" s="14">
        <f t="shared" si="1"/>
        <v>45440642</v>
      </c>
      <c r="C12" s="15">
        <v>1.17</v>
      </c>
      <c r="D12" s="35"/>
      <c r="E12" s="29">
        <f t="shared" si="0"/>
        <v>1.17</v>
      </c>
      <c r="F12" s="14">
        <v>500000</v>
      </c>
      <c r="G12" s="17">
        <v>365</v>
      </c>
      <c r="H12" s="18">
        <f t="shared" si="2"/>
        <v>91</v>
      </c>
      <c r="I12" s="19">
        <f t="shared" ref="I12:I50" si="4">(B11*E12/100)*H12/365</f>
        <v>134008.22339013699</v>
      </c>
      <c r="J12" s="20"/>
    </row>
    <row r="13" spans="1:10" ht="18.75" customHeight="1" x14ac:dyDescent="0.2">
      <c r="A13" s="13">
        <v>44834</v>
      </c>
      <c r="B13" s="14">
        <f t="shared" si="1"/>
        <v>44940642</v>
      </c>
      <c r="C13" s="15">
        <v>1.17</v>
      </c>
      <c r="D13" s="35"/>
      <c r="E13" s="29">
        <f t="shared" si="0"/>
        <v>1.17</v>
      </c>
      <c r="F13" s="14">
        <v>500000</v>
      </c>
      <c r="G13" s="17">
        <v>365</v>
      </c>
      <c r="H13" s="18">
        <f t="shared" si="2"/>
        <v>92</v>
      </c>
      <c r="I13" s="19">
        <f t="shared" si="4"/>
        <v>134006.32068164385</v>
      </c>
      <c r="J13" s="20"/>
    </row>
    <row r="14" spans="1:10" ht="18.75" customHeight="1" thickBot="1" x14ac:dyDescent="0.25">
      <c r="A14" s="21">
        <v>44926</v>
      </c>
      <c r="B14" s="22">
        <f t="shared" si="1"/>
        <v>44440642</v>
      </c>
      <c r="C14" s="23">
        <v>1.17</v>
      </c>
      <c r="D14" s="36"/>
      <c r="E14" s="30">
        <f t="shared" si="0"/>
        <v>1.17</v>
      </c>
      <c r="F14" s="22">
        <v>500000</v>
      </c>
      <c r="G14" s="25">
        <v>365</v>
      </c>
      <c r="H14" s="26">
        <f t="shared" si="2"/>
        <v>92</v>
      </c>
      <c r="I14" s="27">
        <f t="shared" si="4"/>
        <v>132531.80013369862</v>
      </c>
      <c r="J14" s="28">
        <f>SUM(I11:I14)</f>
        <v>534524.41550958902</v>
      </c>
    </row>
    <row r="15" spans="1:10" ht="18.75" customHeight="1" x14ac:dyDescent="0.2">
      <c r="A15" s="5">
        <v>45016</v>
      </c>
      <c r="B15" s="6">
        <f t="shared" si="1"/>
        <v>43940642</v>
      </c>
      <c r="C15" s="7">
        <v>1.17</v>
      </c>
      <c r="D15" s="34"/>
      <c r="E15" s="31">
        <f t="shared" si="0"/>
        <v>1.17</v>
      </c>
      <c r="F15" s="6">
        <v>500000</v>
      </c>
      <c r="G15" s="9">
        <v>365</v>
      </c>
      <c r="H15" s="10">
        <f t="shared" si="2"/>
        <v>90</v>
      </c>
      <c r="I15" s="11">
        <f t="shared" si="4"/>
        <v>128208.20829041094</v>
      </c>
      <c r="J15" s="12"/>
    </row>
    <row r="16" spans="1:10" ht="18.75" customHeight="1" x14ac:dyDescent="0.2">
      <c r="A16" s="13">
        <v>45107</v>
      </c>
      <c r="B16" s="14">
        <f t="shared" si="1"/>
        <v>43440642</v>
      </c>
      <c r="C16" s="15">
        <v>1.17</v>
      </c>
      <c r="D16" s="35"/>
      <c r="E16" s="29">
        <f t="shared" si="0"/>
        <v>1.17</v>
      </c>
      <c r="F16" s="14">
        <v>500000</v>
      </c>
      <c r="G16" s="17">
        <v>365</v>
      </c>
      <c r="H16" s="18">
        <f t="shared" si="2"/>
        <v>91</v>
      </c>
      <c r="I16" s="19">
        <f t="shared" si="4"/>
        <v>128174.25078739726</v>
      </c>
      <c r="J16" s="20"/>
    </row>
    <row r="17" spans="1:10" ht="18.75" customHeight="1" x14ac:dyDescent="0.2">
      <c r="A17" s="13">
        <v>45199</v>
      </c>
      <c r="B17" s="14">
        <f t="shared" si="1"/>
        <v>42940642</v>
      </c>
      <c r="C17" s="15">
        <v>1.17</v>
      </c>
      <c r="D17" s="35"/>
      <c r="E17" s="29">
        <f t="shared" si="0"/>
        <v>1.17</v>
      </c>
      <c r="F17" s="14">
        <v>500000</v>
      </c>
      <c r="G17" s="17">
        <v>365</v>
      </c>
      <c r="H17" s="18">
        <f t="shared" si="2"/>
        <v>92</v>
      </c>
      <c r="I17" s="19">
        <f t="shared" si="4"/>
        <v>128108.23848986301</v>
      </c>
      <c r="J17" s="20"/>
    </row>
    <row r="18" spans="1:10" ht="18.75" customHeight="1" thickBot="1" x14ac:dyDescent="0.25">
      <c r="A18" s="21">
        <v>45291</v>
      </c>
      <c r="B18" s="22">
        <f t="shared" si="1"/>
        <v>42440642</v>
      </c>
      <c r="C18" s="23">
        <v>1.17</v>
      </c>
      <c r="D18" s="36"/>
      <c r="E18" s="30">
        <f t="shared" si="0"/>
        <v>1.17</v>
      </c>
      <c r="F18" s="22">
        <v>500000</v>
      </c>
      <c r="G18" s="25">
        <v>365</v>
      </c>
      <c r="H18" s="26">
        <f t="shared" si="2"/>
        <v>92</v>
      </c>
      <c r="I18" s="27">
        <f t="shared" si="4"/>
        <v>126633.7179419178</v>
      </c>
      <c r="J18" s="28">
        <f>SUM(I15:I18)</f>
        <v>511124.41550958902</v>
      </c>
    </row>
    <row r="19" spans="1:10" ht="18.75" customHeight="1" x14ac:dyDescent="0.2">
      <c r="A19" s="5">
        <v>45382</v>
      </c>
      <c r="B19" s="6">
        <f t="shared" si="1"/>
        <v>41940642</v>
      </c>
      <c r="C19" s="7">
        <v>1.17</v>
      </c>
      <c r="D19" s="34"/>
      <c r="E19" s="31">
        <f t="shared" si="0"/>
        <v>1.17</v>
      </c>
      <c r="F19" s="6">
        <v>500000</v>
      </c>
      <c r="G19" s="9">
        <v>366</v>
      </c>
      <c r="H19" s="10">
        <f t="shared" si="2"/>
        <v>91</v>
      </c>
      <c r="I19" s="11">
        <f t="shared" si="4"/>
        <v>123798.77133534246</v>
      </c>
      <c r="J19" s="12"/>
    </row>
    <row r="20" spans="1:10" ht="18.75" customHeight="1" x14ac:dyDescent="0.2">
      <c r="A20" s="13">
        <v>45473</v>
      </c>
      <c r="B20" s="14">
        <f t="shared" si="1"/>
        <v>41440642</v>
      </c>
      <c r="C20" s="15">
        <v>1.17</v>
      </c>
      <c r="D20" s="35"/>
      <c r="E20" s="29">
        <f t="shared" si="0"/>
        <v>1.17</v>
      </c>
      <c r="F20" s="14">
        <v>500000</v>
      </c>
      <c r="G20" s="17">
        <v>366</v>
      </c>
      <c r="H20" s="18">
        <f t="shared" si="2"/>
        <v>91</v>
      </c>
      <c r="I20" s="19">
        <f t="shared" si="4"/>
        <v>122340.27818465754</v>
      </c>
      <c r="J20" s="20"/>
    </row>
    <row r="21" spans="1:10" ht="18.75" customHeight="1" x14ac:dyDescent="0.2">
      <c r="A21" s="13">
        <v>45565</v>
      </c>
      <c r="B21" s="14">
        <f t="shared" si="1"/>
        <v>40940642</v>
      </c>
      <c r="C21" s="15">
        <v>1.17</v>
      </c>
      <c r="D21" s="35"/>
      <c r="E21" s="29">
        <f t="shared" si="0"/>
        <v>1.17</v>
      </c>
      <c r="F21" s="14">
        <v>500000</v>
      </c>
      <c r="G21" s="17">
        <v>366</v>
      </c>
      <c r="H21" s="18">
        <f t="shared" si="2"/>
        <v>92</v>
      </c>
      <c r="I21" s="19">
        <f t="shared" si="4"/>
        <v>122210.15629808219</v>
      </c>
      <c r="J21" s="20"/>
    </row>
    <row r="22" spans="1:10" ht="18.75" customHeight="1" thickBot="1" x14ac:dyDescent="0.25">
      <c r="A22" s="21">
        <v>45657</v>
      </c>
      <c r="B22" s="22">
        <f t="shared" si="1"/>
        <v>40440642</v>
      </c>
      <c r="C22" s="23">
        <v>1.17</v>
      </c>
      <c r="D22" s="36"/>
      <c r="E22" s="30">
        <f t="shared" si="0"/>
        <v>1.17</v>
      </c>
      <c r="F22" s="22">
        <v>500000</v>
      </c>
      <c r="G22" s="25">
        <v>366</v>
      </c>
      <c r="H22" s="26">
        <f t="shared" si="2"/>
        <v>92</v>
      </c>
      <c r="I22" s="27">
        <f t="shared" si="4"/>
        <v>120735.63575013698</v>
      </c>
      <c r="J22" s="28">
        <f>SUM(I19:I22)</f>
        <v>489084.84156821918</v>
      </c>
    </row>
    <row r="23" spans="1:10" ht="18.75" customHeight="1" x14ac:dyDescent="0.2">
      <c r="A23" s="5">
        <v>45747</v>
      </c>
      <c r="B23" s="6">
        <f t="shared" si="1"/>
        <v>39940642</v>
      </c>
      <c r="C23" s="7">
        <v>1.17</v>
      </c>
      <c r="D23" s="34"/>
      <c r="E23" s="31">
        <f t="shared" si="0"/>
        <v>1.17</v>
      </c>
      <c r="F23" s="6">
        <v>500000</v>
      </c>
      <c r="G23" s="9">
        <v>365</v>
      </c>
      <c r="H23" s="10">
        <f t="shared" si="2"/>
        <v>90</v>
      </c>
      <c r="I23" s="11">
        <f t="shared" si="4"/>
        <v>116668.48226301371</v>
      </c>
      <c r="J23" s="12"/>
    </row>
    <row r="24" spans="1:10" ht="18.75" customHeight="1" x14ac:dyDescent="0.2">
      <c r="A24" s="13">
        <v>45838</v>
      </c>
      <c r="B24" s="14">
        <f t="shared" si="1"/>
        <v>39440642</v>
      </c>
      <c r="C24" s="15">
        <v>1.17</v>
      </c>
      <c r="D24" s="35"/>
      <c r="E24" s="29">
        <f t="shared" si="0"/>
        <v>1.17</v>
      </c>
      <c r="F24" s="14">
        <v>500000</v>
      </c>
      <c r="G24" s="17">
        <v>365</v>
      </c>
      <c r="H24" s="18">
        <f t="shared" si="2"/>
        <v>91</v>
      </c>
      <c r="I24" s="19">
        <f t="shared" si="4"/>
        <v>116506.30558191781</v>
      </c>
      <c r="J24" s="20"/>
    </row>
    <row r="25" spans="1:10" ht="18.75" customHeight="1" x14ac:dyDescent="0.2">
      <c r="A25" s="13">
        <v>45930</v>
      </c>
      <c r="B25" s="14">
        <f t="shared" si="1"/>
        <v>38940642</v>
      </c>
      <c r="C25" s="15">
        <v>1.17</v>
      </c>
      <c r="D25" s="35"/>
      <c r="E25" s="29">
        <f t="shared" si="0"/>
        <v>1.17</v>
      </c>
      <c r="F25" s="14">
        <v>500000</v>
      </c>
      <c r="G25" s="17">
        <v>365</v>
      </c>
      <c r="H25" s="18">
        <f t="shared" si="2"/>
        <v>92</v>
      </c>
      <c r="I25" s="19">
        <f t="shared" si="4"/>
        <v>116312.07410630137</v>
      </c>
      <c r="J25" s="20"/>
    </row>
    <row r="26" spans="1:10" ht="18.75" customHeight="1" thickBot="1" x14ac:dyDescent="0.25">
      <c r="A26" s="21">
        <v>46022</v>
      </c>
      <c r="B26" s="22">
        <f t="shared" si="1"/>
        <v>38440642</v>
      </c>
      <c r="C26" s="23">
        <v>1.17</v>
      </c>
      <c r="D26" s="36"/>
      <c r="E26" s="30">
        <f t="shared" si="0"/>
        <v>1.17</v>
      </c>
      <c r="F26" s="22">
        <v>500000</v>
      </c>
      <c r="G26" s="25">
        <v>365</v>
      </c>
      <c r="H26" s="26">
        <f t="shared" si="2"/>
        <v>92</v>
      </c>
      <c r="I26" s="27">
        <f t="shared" si="4"/>
        <v>114837.55355835616</v>
      </c>
      <c r="J26" s="28">
        <f>SUM(I23:I26)</f>
        <v>464324.41550958902</v>
      </c>
    </row>
    <row r="27" spans="1:10" ht="18.75" customHeight="1" x14ac:dyDescent="0.2">
      <c r="A27" s="5">
        <v>46112</v>
      </c>
      <c r="B27" s="6">
        <f t="shared" si="1"/>
        <v>37440642</v>
      </c>
      <c r="C27" s="7">
        <v>1.17</v>
      </c>
      <c r="D27" s="34"/>
      <c r="E27" s="31">
        <f t="shared" si="0"/>
        <v>1.17</v>
      </c>
      <c r="F27" s="6">
        <v>1000000</v>
      </c>
      <c r="G27" s="9">
        <v>365</v>
      </c>
      <c r="H27" s="10">
        <f t="shared" si="2"/>
        <v>90</v>
      </c>
      <c r="I27" s="11">
        <f t="shared" si="4"/>
        <v>110898.61924931507</v>
      </c>
      <c r="J27" s="12"/>
    </row>
    <row r="28" spans="1:10" ht="18.75" customHeight="1" x14ac:dyDescent="0.2">
      <c r="A28" s="13">
        <v>46203</v>
      </c>
      <c r="B28" s="14">
        <f t="shared" si="1"/>
        <v>36440642</v>
      </c>
      <c r="C28" s="15">
        <v>1.17</v>
      </c>
      <c r="D28" s="35"/>
      <c r="E28" s="29">
        <f t="shared" si="0"/>
        <v>1.17</v>
      </c>
      <c r="F28" s="14">
        <v>1000000</v>
      </c>
      <c r="G28" s="17">
        <v>365</v>
      </c>
      <c r="H28" s="18">
        <f t="shared" si="2"/>
        <v>91</v>
      </c>
      <c r="I28" s="19">
        <f t="shared" si="4"/>
        <v>109213.83982849315</v>
      </c>
      <c r="J28" s="20"/>
    </row>
    <row r="29" spans="1:10" ht="18.75" customHeight="1" x14ac:dyDescent="0.2">
      <c r="A29" s="13">
        <v>46295</v>
      </c>
      <c r="B29" s="14">
        <f t="shared" si="1"/>
        <v>35440642</v>
      </c>
      <c r="C29" s="15">
        <v>1.17</v>
      </c>
      <c r="D29" s="35"/>
      <c r="E29" s="29">
        <f t="shared" si="0"/>
        <v>1.17</v>
      </c>
      <c r="F29" s="14">
        <v>1000000</v>
      </c>
      <c r="G29" s="17">
        <v>365</v>
      </c>
      <c r="H29" s="18">
        <f t="shared" si="2"/>
        <v>92</v>
      </c>
      <c r="I29" s="19">
        <f t="shared" si="4"/>
        <v>107464.95081863014</v>
      </c>
      <c r="J29" s="20"/>
    </row>
    <row r="30" spans="1:10" ht="18.75" customHeight="1" thickBot="1" x14ac:dyDescent="0.25">
      <c r="A30" s="21">
        <v>46387</v>
      </c>
      <c r="B30" s="22">
        <f t="shared" si="1"/>
        <v>34440642</v>
      </c>
      <c r="C30" s="23">
        <v>1.17</v>
      </c>
      <c r="D30" s="36"/>
      <c r="E30" s="30">
        <f t="shared" si="0"/>
        <v>1.17</v>
      </c>
      <c r="F30" s="22">
        <v>1000000</v>
      </c>
      <c r="G30" s="25">
        <v>365</v>
      </c>
      <c r="H30" s="26">
        <f t="shared" si="2"/>
        <v>92</v>
      </c>
      <c r="I30" s="27">
        <f t="shared" si="4"/>
        <v>104515.90972273973</v>
      </c>
      <c r="J30" s="28">
        <f>SUM(I27:I30)</f>
        <v>432093.31961917807</v>
      </c>
    </row>
    <row r="31" spans="1:10" ht="18.75" customHeight="1" x14ac:dyDescent="0.2">
      <c r="A31" s="5">
        <v>46477</v>
      </c>
      <c r="B31" s="6">
        <f t="shared" si="1"/>
        <v>33190642</v>
      </c>
      <c r="C31" s="7">
        <v>1.17</v>
      </c>
      <c r="D31" s="34"/>
      <c r="E31" s="31">
        <f t="shared" si="0"/>
        <v>1.17</v>
      </c>
      <c r="F31" s="6">
        <v>1250000</v>
      </c>
      <c r="G31" s="9">
        <v>365</v>
      </c>
      <c r="H31" s="10">
        <f t="shared" si="2"/>
        <v>90</v>
      </c>
      <c r="I31" s="11">
        <f t="shared" si="4"/>
        <v>99358.89322191781</v>
      </c>
      <c r="J31" s="12"/>
    </row>
    <row r="32" spans="1:10" ht="18.75" customHeight="1" x14ac:dyDescent="0.2">
      <c r="A32" s="13">
        <v>46568</v>
      </c>
      <c r="B32" s="14">
        <f t="shared" si="1"/>
        <v>31940642</v>
      </c>
      <c r="C32" s="15">
        <v>1.17</v>
      </c>
      <c r="D32" s="35"/>
      <c r="E32" s="29">
        <f t="shared" si="0"/>
        <v>1.17</v>
      </c>
      <c r="F32" s="14">
        <v>1250000</v>
      </c>
      <c r="G32" s="17">
        <v>365</v>
      </c>
      <c r="H32" s="18">
        <f t="shared" si="2"/>
        <v>91</v>
      </c>
      <c r="I32" s="19">
        <f t="shared" si="4"/>
        <v>96816.648047671231</v>
      </c>
      <c r="J32" s="20"/>
    </row>
    <row r="33" spans="1:10" ht="18.75" customHeight="1" x14ac:dyDescent="0.2">
      <c r="A33" s="13">
        <v>46660</v>
      </c>
      <c r="B33" s="14">
        <f t="shared" si="1"/>
        <v>30690642</v>
      </c>
      <c r="C33" s="15">
        <v>1.17</v>
      </c>
      <c r="D33" s="35"/>
      <c r="E33" s="29">
        <f t="shared" si="0"/>
        <v>1.17</v>
      </c>
      <c r="F33" s="14">
        <v>1250000</v>
      </c>
      <c r="G33" s="17">
        <v>365</v>
      </c>
      <c r="H33" s="18">
        <f t="shared" si="2"/>
        <v>92</v>
      </c>
      <c r="I33" s="19">
        <f t="shared" si="4"/>
        <v>94194.265887123285</v>
      </c>
      <c r="J33" s="20"/>
    </row>
    <row r="34" spans="1:10" ht="18.75" customHeight="1" thickBot="1" x14ac:dyDescent="0.25">
      <c r="A34" s="21">
        <v>46752</v>
      </c>
      <c r="B34" s="22">
        <f t="shared" si="1"/>
        <v>29440642</v>
      </c>
      <c r="C34" s="23">
        <v>1.17</v>
      </c>
      <c r="D34" s="36"/>
      <c r="E34" s="30">
        <f t="shared" si="0"/>
        <v>1.17</v>
      </c>
      <c r="F34" s="22">
        <v>1250000</v>
      </c>
      <c r="G34" s="25">
        <v>365</v>
      </c>
      <c r="H34" s="26">
        <f t="shared" si="2"/>
        <v>92</v>
      </c>
      <c r="I34" s="27">
        <f t="shared" si="4"/>
        <v>90507.964517260276</v>
      </c>
      <c r="J34" s="28">
        <f>SUM(I31:I34)</f>
        <v>380877.7716739726</v>
      </c>
    </row>
    <row r="35" spans="1:10" ht="18.75" customHeight="1" x14ac:dyDescent="0.2">
      <c r="A35" s="5">
        <v>46843</v>
      </c>
      <c r="B35" s="6">
        <f t="shared" si="1"/>
        <v>27940642</v>
      </c>
      <c r="C35" s="7">
        <v>1.17</v>
      </c>
      <c r="D35" s="34"/>
      <c r="E35" s="31">
        <f t="shared" si="0"/>
        <v>1.17</v>
      </c>
      <c r="F35" s="6">
        <v>1500000</v>
      </c>
      <c r="G35" s="9">
        <v>366</v>
      </c>
      <c r="H35" s="10">
        <f t="shared" si="2"/>
        <v>91</v>
      </c>
      <c r="I35" s="11">
        <f t="shared" si="4"/>
        <v>85877.949417534241</v>
      </c>
      <c r="J35" s="12"/>
    </row>
    <row r="36" spans="1:10" ht="18.75" customHeight="1" x14ac:dyDescent="0.2">
      <c r="A36" s="13">
        <v>46934</v>
      </c>
      <c r="B36" s="14">
        <f t="shared" si="1"/>
        <v>26440642</v>
      </c>
      <c r="C36" s="15">
        <v>1.17</v>
      </c>
      <c r="D36" s="35"/>
      <c r="E36" s="29">
        <f t="shared" si="0"/>
        <v>1.17</v>
      </c>
      <c r="F36" s="14">
        <v>1500000</v>
      </c>
      <c r="G36" s="17">
        <v>366</v>
      </c>
      <c r="H36" s="18">
        <f t="shared" si="2"/>
        <v>91</v>
      </c>
      <c r="I36" s="19">
        <f t="shared" si="4"/>
        <v>81502.469965479439</v>
      </c>
      <c r="J36" s="20"/>
    </row>
    <row r="37" spans="1:10" ht="18.75" customHeight="1" x14ac:dyDescent="0.2">
      <c r="A37" s="13">
        <v>47026</v>
      </c>
      <c r="B37" s="14">
        <f t="shared" si="1"/>
        <v>24940642</v>
      </c>
      <c r="C37" s="15">
        <v>1.17</v>
      </c>
      <c r="D37" s="35"/>
      <c r="E37" s="29">
        <f t="shared" si="0"/>
        <v>1.17</v>
      </c>
      <c r="F37" s="14">
        <v>1500000</v>
      </c>
      <c r="G37" s="17">
        <v>366</v>
      </c>
      <c r="H37" s="18">
        <f t="shared" si="2"/>
        <v>92</v>
      </c>
      <c r="I37" s="19">
        <f t="shared" si="4"/>
        <v>77974.539859726021</v>
      </c>
      <c r="J37" s="20"/>
    </row>
    <row r="38" spans="1:10" ht="18.75" customHeight="1" thickBot="1" x14ac:dyDescent="0.25">
      <c r="A38" s="21">
        <v>47118</v>
      </c>
      <c r="B38" s="22">
        <f t="shared" si="1"/>
        <v>23440642</v>
      </c>
      <c r="C38" s="23">
        <v>1.17</v>
      </c>
      <c r="D38" s="36"/>
      <c r="E38" s="30">
        <f t="shared" si="0"/>
        <v>1.17</v>
      </c>
      <c r="F38" s="22">
        <v>1500000</v>
      </c>
      <c r="G38" s="25">
        <v>366</v>
      </c>
      <c r="H38" s="26">
        <f t="shared" si="2"/>
        <v>92</v>
      </c>
      <c r="I38" s="27">
        <f t="shared" si="4"/>
        <v>73550.978215890398</v>
      </c>
      <c r="J38" s="28">
        <f>SUM(I35:I38)</f>
        <v>318905.93745863013</v>
      </c>
    </row>
    <row r="39" spans="1:10" ht="18.75" customHeight="1" x14ac:dyDescent="0.2">
      <c r="A39" s="5">
        <v>47208</v>
      </c>
      <c r="B39" s="6">
        <f t="shared" si="1"/>
        <v>21690642</v>
      </c>
      <c r="C39" s="7">
        <v>1.17</v>
      </c>
      <c r="D39" s="34"/>
      <c r="E39" s="31">
        <f t="shared" si="0"/>
        <v>1.17</v>
      </c>
      <c r="F39" s="6">
        <v>1750000</v>
      </c>
      <c r="G39" s="9">
        <v>365</v>
      </c>
      <c r="H39" s="10">
        <f t="shared" si="2"/>
        <v>90</v>
      </c>
      <c r="I39" s="11">
        <f t="shared" si="4"/>
        <v>67624.646646575333</v>
      </c>
      <c r="J39" s="12"/>
    </row>
    <row r="40" spans="1:10" ht="18.75" customHeight="1" x14ac:dyDescent="0.2">
      <c r="A40" s="13">
        <v>47299</v>
      </c>
      <c r="B40" s="14">
        <f t="shared" si="1"/>
        <v>19940642</v>
      </c>
      <c r="C40" s="15">
        <v>1.17</v>
      </c>
      <c r="D40" s="35"/>
      <c r="E40" s="29">
        <f t="shared" si="0"/>
        <v>1.17</v>
      </c>
      <c r="F40" s="14">
        <v>1750000</v>
      </c>
      <c r="G40" s="17">
        <v>365</v>
      </c>
      <c r="H40" s="18">
        <f t="shared" si="2"/>
        <v>91</v>
      </c>
      <c r="I40" s="19">
        <f t="shared" si="4"/>
        <v>63271.305581917797</v>
      </c>
      <c r="J40" s="20"/>
    </row>
    <row r="41" spans="1:10" ht="18.75" customHeight="1" x14ac:dyDescent="0.2">
      <c r="A41" s="13">
        <v>47391</v>
      </c>
      <c r="B41" s="14">
        <f t="shared" si="1"/>
        <v>18190642</v>
      </c>
      <c r="C41" s="15">
        <v>1.17</v>
      </c>
      <c r="D41" s="35"/>
      <c r="E41" s="29">
        <f t="shared" si="0"/>
        <v>1.17</v>
      </c>
      <c r="F41" s="14">
        <v>1750000</v>
      </c>
      <c r="G41" s="17">
        <v>365</v>
      </c>
      <c r="H41" s="18">
        <f t="shared" si="2"/>
        <v>92</v>
      </c>
      <c r="I41" s="19">
        <f t="shared" si="4"/>
        <v>58805.772736438346</v>
      </c>
      <c r="J41" s="20"/>
    </row>
    <row r="42" spans="1:10" ht="18.75" customHeight="1" thickBot="1" x14ac:dyDescent="0.25">
      <c r="A42" s="21">
        <v>47483</v>
      </c>
      <c r="B42" s="22">
        <f t="shared" si="1"/>
        <v>16440642</v>
      </c>
      <c r="C42" s="23">
        <v>1.17</v>
      </c>
      <c r="D42" s="36"/>
      <c r="E42" s="30">
        <f t="shared" si="0"/>
        <v>1.17</v>
      </c>
      <c r="F42" s="22">
        <v>1750000</v>
      </c>
      <c r="G42" s="25">
        <v>365</v>
      </c>
      <c r="H42" s="26">
        <f t="shared" si="2"/>
        <v>92</v>
      </c>
      <c r="I42" s="27">
        <f t="shared" si="4"/>
        <v>53644.950818630125</v>
      </c>
      <c r="J42" s="28">
        <f>SUM(I39:I42)</f>
        <v>243346.6757835616</v>
      </c>
    </row>
    <row r="43" spans="1:10" ht="18.75" customHeight="1" x14ac:dyDescent="0.2">
      <c r="A43" s="5">
        <v>47573</v>
      </c>
      <c r="B43" s="6">
        <f t="shared" si="1"/>
        <v>14440642</v>
      </c>
      <c r="C43" s="7">
        <v>1.17</v>
      </c>
      <c r="D43" s="34"/>
      <c r="E43" s="31">
        <f t="shared" si="0"/>
        <v>1.17</v>
      </c>
      <c r="F43" s="6">
        <v>2000000</v>
      </c>
      <c r="G43" s="9">
        <v>365</v>
      </c>
      <c r="H43" s="10">
        <f t="shared" si="2"/>
        <v>90</v>
      </c>
      <c r="I43" s="11">
        <f t="shared" si="4"/>
        <v>47430.126098630135</v>
      </c>
      <c r="J43" s="12"/>
    </row>
    <row r="44" spans="1:10" ht="18.75" customHeight="1" x14ac:dyDescent="0.2">
      <c r="A44" s="13">
        <v>47664</v>
      </c>
      <c r="B44" s="14">
        <f t="shared" si="1"/>
        <v>12440642</v>
      </c>
      <c r="C44" s="15">
        <v>1.17</v>
      </c>
      <c r="D44" s="35"/>
      <c r="E44" s="29">
        <f t="shared" si="0"/>
        <v>1.17</v>
      </c>
      <c r="F44" s="14">
        <v>2000000</v>
      </c>
      <c r="G44" s="17">
        <v>365</v>
      </c>
      <c r="H44" s="18">
        <f t="shared" si="2"/>
        <v>91</v>
      </c>
      <c r="I44" s="19">
        <f t="shared" si="4"/>
        <v>42123.154896986307</v>
      </c>
      <c r="J44" s="20"/>
    </row>
    <row r="45" spans="1:10" ht="18.75" customHeight="1" x14ac:dyDescent="0.2">
      <c r="A45" s="13">
        <v>47756</v>
      </c>
      <c r="B45" s="14">
        <f t="shared" si="1"/>
        <v>10440642</v>
      </c>
      <c r="C45" s="15">
        <v>1.17</v>
      </c>
      <c r="D45" s="35"/>
      <c r="E45" s="29">
        <f t="shared" si="0"/>
        <v>1.17</v>
      </c>
      <c r="F45" s="14">
        <v>2000000</v>
      </c>
      <c r="G45" s="17">
        <v>365</v>
      </c>
      <c r="H45" s="18">
        <f t="shared" si="2"/>
        <v>92</v>
      </c>
      <c r="I45" s="19">
        <f t="shared" si="4"/>
        <v>36687.964517260269</v>
      </c>
      <c r="J45" s="20"/>
    </row>
    <row r="46" spans="1:10" ht="18.75" customHeight="1" thickBot="1" x14ac:dyDescent="0.25">
      <c r="A46" s="21">
        <v>47848</v>
      </c>
      <c r="B46" s="22">
        <f t="shared" si="1"/>
        <v>8440642</v>
      </c>
      <c r="C46" s="23">
        <v>1.17</v>
      </c>
      <c r="D46" s="36"/>
      <c r="E46" s="30">
        <f t="shared" si="0"/>
        <v>1.17</v>
      </c>
      <c r="F46" s="22">
        <v>2000000</v>
      </c>
      <c r="G46" s="25">
        <v>365</v>
      </c>
      <c r="H46" s="26">
        <f t="shared" si="2"/>
        <v>92</v>
      </c>
      <c r="I46" s="27">
        <f t="shared" si="4"/>
        <v>30789.882325479448</v>
      </c>
      <c r="J46" s="28">
        <f>SUM(I43:I46)</f>
        <v>157031.12783835616</v>
      </c>
    </row>
    <row r="47" spans="1:10" ht="18.75" customHeight="1" x14ac:dyDescent="0.2">
      <c r="A47" s="5">
        <v>47938</v>
      </c>
      <c r="B47" s="6">
        <f t="shared" si="1"/>
        <v>6440642</v>
      </c>
      <c r="C47" s="7">
        <v>1.17</v>
      </c>
      <c r="D47" s="34"/>
      <c r="E47" s="31">
        <f t="shared" si="0"/>
        <v>1.17</v>
      </c>
      <c r="F47" s="6">
        <v>2000000</v>
      </c>
      <c r="G47" s="9">
        <v>365</v>
      </c>
      <c r="H47" s="10">
        <f t="shared" si="2"/>
        <v>90</v>
      </c>
      <c r="I47" s="11">
        <f t="shared" si="4"/>
        <v>24350.674043835614</v>
      </c>
      <c r="J47" s="12"/>
    </row>
    <row r="48" spans="1:10" ht="18.75" customHeight="1" x14ac:dyDescent="0.2">
      <c r="A48" s="13">
        <v>48029</v>
      </c>
      <c r="B48" s="14">
        <f t="shared" si="1"/>
        <v>4440642</v>
      </c>
      <c r="C48" s="15">
        <v>1.17</v>
      </c>
      <c r="D48" s="35"/>
      <c r="E48" s="29">
        <f t="shared" si="0"/>
        <v>1.17</v>
      </c>
      <c r="F48" s="14">
        <v>2000000</v>
      </c>
      <c r="G48" s="17">
        <v>365</v>
      </c>
      <c r="H48" s="18">
        <f t="shared" si="2"/>
        <v>91</v>
      </c>
      <c r="I48" s="19">
        <f t="shared" si="4"/>
        <v>18787.264486027398</v>
      </c>
      <c r="J48" s="20"/>
    </row>
    <row r="49" spans="1:10" ht="18.75" customHeight="1" x14ac:dyDescent="0.2">
      <c r="A49" s="13">
        <v>48121</v>
      </c>
      <c r="B49" s="14">
        <f t="shared" si="1"/>
        <v>2440642</v>
      </c>
      <c r="C49" s="15">
        <v>1.17</v>
      </c>
      <c r="D49" s="35"/>
      <c r="E49" s="29">
        <f t="shared" si="0"/>
        <v>1.17</v>
      </c>
      <c r="F49" s="14">
        <v>2000000</v>
      </c>
      <c r="G49" s="17">
        <v>365</v>
      </c>
      <c r="H49" s="18">
        <f t="shared" si="2"/>
        <v>92</v>
      </c>
      <c r="I49" s="19">
        <f t="shared" si="4"/>
        <v>13095.635750136986</v>
      </c>
      <c r="J49" s="32"/>
    </row>
    <row r="50" spans="1:10" ht="18.75" customHeight="1" thickBot="1" x14ac:dyDescent="0.25">
      <c r="A50" s="21">
        <v>48213</v>
      </c>
      <c r="B50" s="22">
        <f t="shared" si="1"/>
        <v>0</v>
      </c>
      <c r="C50" s="23">
        <v>1.17</v>
      </c>
      <c r="D50" s="36"/>
      <c r="E50" s="30">
        <f t="shared" si="0"/>
        <v>1.17</v>
      </c>
      <c r="F50" s="22">
        <v>2440642</v>
      </c>
      <c r="G50" s="25">
        <v>365</v>
      </c>
      <c r="H50" s="26">
        <f t="shared" si="2"/>
        <v>92</v>
      </c>
      <c r="I50" s="27">
        <f t="shared" si="4"/>
        <v>7197.5535583561632</v>
      </c>
      <c r="J50" s="28">
        <f>SUM(I47:I50)</f>
        <v>63431.127838356158</v>
      </c>
    </row>
    <row r="51" spans="1:10" ht="16.5" thickBot="1" x14ac:dyDescent="0.3">
      <c r="A51" s="37" t="s">
        <v>10</v>
      </c>
      <c r="F51" s="33">
        <f>SUM(F11:F50)</f>
        <v>46440642</v>
      </c>
      <c r="J51" s="38">
        <f>SUM(J50,J46,J42,J38,J34,J30,J26,J22,J18,J14,J10,J6)</f>
        <v>4412010.2832641099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GRAD</dc:creator>
  <cp:lastModifiedBy>EMILIA FARYNA</cp:lastModifiedBy>
  <cp:lastPrinted>2020-04-10T12:20:53Z</cp:lastPrinted>
  <dcterms:created xsi:type="dcterms:W3CDTF">2020-04-10T09:29:38Z</dcterms:created>
  <dcterms:modified xsi:type="dcterms:W3CDTF">2020-04-17T09:08:34Z</dcterms:modified>
</cp:coreProperties>
</file>