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9435" windowHeight="4485" firstSheet="2" activeTab="12"/>
  </bookViews>
  <sheets>
    <sheet name="Arkusz1" sheetId="1" state="hidden" r:id="rId1"/>
    <sheet name="Arkusz2" sheetId="2" state="hidden" r:id="rId2"/>
    <sheet name="B21" sheetId="3" r:id="rId3"/>
    <sheet name="B22" sheetId="4" r:id="rId4"/>
    <sheet name="B23" sheetId="5" r:id="rId5"/>
    <sheet name="C11" sheetId="6" r:id="rId6"/>
    <sheet name="C12A" sheetId="7" r:id="rId7"/>
    <sheet name="C12B" sheetId="8" r:id="rId8"/>
    <sheet name="C21" sheetId="9" r:id="rId9"/>
    <sheet name="C22A" sheetId="10" r:id="rId10"/>
    <sheet name="C22B" sheetId="11" r:id="rId11"/>
    <sheet name="G11" sheetId="12" r:id="rId12"/>
    <sheet name="G12" sheetId="13" r:id="rId13"/>
    <sheet name="Arkusz3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<sst xmlns="http://schemas.openxmlformats.org/spreadsheetml/2006/main" count="8962" uniqueCount="2605">
  <si>
    <t>Grzecznarowskiego /Osiedlowa</t>
  </si>
  <si>
    <t>11 Listopada /Zbrowskiego</t>
  </si>
  <si>
    <t>Struga /Zbrowskiego</t>
  </si>
  <si>
    <t>Sucha /Limanowskiego</t>
  </si>
  <si>
    <t xml:space="preserve">Zbrowskiego /Kolberga </t>
  </si>
  <si>
    <t>Zielona /Główna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</si>
  <si>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</si>
  <si>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</si>
  <si>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</si>
  <si>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</si>
  <si>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</si>
  <si>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</si>
  <si>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</si>
  <si>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</si>
  <si>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</si>
  <si>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</si>
  <si>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</si>
  <si>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</si>
  <si>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</si>
  <si>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</si>
  <si>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</si>
  <si>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</si>
  <si>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</si>
  <si>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</si>
  <si>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</si>
  <si>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</si>
  <si>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</si>
  <si>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</si>
  <si>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</si>
  <si>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</si>
  <si>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</si>
  <si>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</si>
  <si>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</si>
  <si>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</si>
  <si>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</si>
  <si>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</si>
  <si>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</si>
  <si>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</si>
  <si>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</si>
  <si>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</si>
  <si>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</si>
  <si>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</si>
  <si>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</si>
  <si>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</si>
  <si>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</si>
  <si>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</si>
  <si>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</si>
  <si>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</si>
  <si>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</si>
  <si>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</si>
  <si>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</si>
  <si>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</si>
  <si>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</si>
  <si>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</si>
  <si>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</si>
  <si>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</si>
  <si>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</si>
  <si>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</si>
  <si>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</si>
  <si>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</si>
  <si>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</si>
  <si>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</si>
  <si>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</si>
  <si>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</si>
  <si>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</si>
  <si>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</si>
  <si>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</si>
  <si>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</si>
  <si>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</si>
  <si>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</si>
  <si>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</si>
  <si>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</si>
  <si>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</si>
  <si>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</si>
  <si>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</si>
  <si>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</si>
  <si>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</si>
  <si>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</si>
  <si>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</si>
  <si>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</si>
  <si>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</si>
  <si>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</si>
  <si>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</si>
  <si>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</si>
  <si>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</si>
  <si>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</si>
  <si>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</si>
  <si>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</si>
  <si>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</si>
  <si>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</si>
  <si>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</si>
  <si>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</si>
  <si>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</si>
  <si>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</si>
  <si>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</si>
  <si>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</si>
  <si>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</si>
  <si>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</si>
  <si>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</si>
  <si>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</si>
  <si>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</si>
  <si>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</si>
  <si>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</si>
  <si>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</si>
  <si>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</si>
  <si>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</si>
  <si>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</si>
  <si>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</si>
  <si>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</si>
  <si>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</si>
  <si>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</si>
  <si>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</si>
  <si>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</si>
  <si>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</si>
  <si>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</si>
  <si>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</si>
  <si>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</si>
  <si>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ul. 1905  Roku  20, Radom</t>
  </si>
  <si>
    <t>ul. Gajowa  66, Radom</t>
  </si>
  <si>
    <t>Miejski  Zarząd  Lokalami  w  Radomiu, ul. Garbarska  55/57</t>
  </si>
  <si>
    <t>Miejski  Zarząd  Lokalami  w  Radomiu, ul. Garbarska  55/58</t>
  </si>
  <si>
    <t>Miejski  Zarząd  Lokalami  w  Radomiu, ul. Garbarska  55/59</t>
  </si>
  <si>
    <t>Miejski  Zarząd  Lokalami  w  Radomiu, ul. Garbarska  55/60</t>
  </si>
  <si>
    <t>ul. Królowej  Jadwigi  15, Radom</t>
  </si>
  <si>
    <t>ul. Lubońskiego 2, Radom</t>
  </si>
  <si>
    <t>ul. Malczewskiego 20C, Radom</t>
  </si>
  <si>
    <t>ul. Mroza ośw. Zewnętrzne</t>
  </si>
  <si>
    <t>Miejski  Zarząd  Lokalami  w  Radomiu, ul. Garbarska  55/61</t>
  </si>
  <si>
    <t>Miejski  Zarząd  Lokalami  w  Radomiu, ul. Garbarska  55/62</t>
  </si>
  <si>
    <t>ul. Pułaskiego 9, Radom</t>
  </si>
  <si>
    <t>Miejski  Zarząd  Lokalami  w  Radomiu, ul. Garbarska  55/63</t>
  </si>
  <si>
    <t>Miejski  Zarząd  Lokalami  w  Radomiu, ul. Garbarska  55/64</t>
  </si>
  <si>
    <t>ul. Reja 5 biuro, Radopm</t>
  </si>
  <si>
    <t>ul. Reja 5, Radom</t>
  </si>
  <si>
    <t>Miejski  Zarząd  Lokalami  w  Radomiu, ul. Garbarska  55/65</t>
  </si>
  <si>
    <t>ul. Trzebińskiego 48, Radom ośw. Zewnętrzne</t>
  </si>
  <si>
    <t>ul.1905  Roku  20, Radom</t>
  </si>
  <si>
    <t>ul. Gajl  Marii  29, Radom</t>
  </si>
  <si>
    <t>Miejski  Zarząd  Lokalami  w  Radomiu, ul. Garbarska  55/66</t>
  </si>
  <si>
    <t>ul. Moniuszki 5, Radom</t>
  </si>
  <si>
    <t>ul Struga 1, Radom</t>
  </si>
  <si>
    <t>Miejski  Zarząd  Lokalami  w  Radomiu, ul. Garbarska  55/67</t>
  </si>
  <si>
    <t>ul. 25  Czerwca  50</t>
  </si>
  <si>
    <t>ul. Curie  Skłodowskiej  8</t>
  </si>
  <si>
    <t>ul. Czachowskiego  13</t>
  </si>
  <si>
    <t>ul. Dębowa  6</t>
  </si>
  <si>
    <t>ul. Domagalskiego  13A</t>
  </si>
  <si>
    <t>ul. Dzierzkowska  6</t>
  </si>
  <si>
    <t>ul. Gajl  Marii  22</t>
  </si>
  <si>
    <t>ul. Gajl  Marii  24</t>
  </si>
  <si>
    <t>ul. Gajl  Marii  27</t>
  </si>
  <si>
    <t>ul. Gajl  Marii  29</t>
  </si>
  <si>
    <t>Miejski  Zarząd  Lokalami  w  Radomiu, ul. Garbarska  55/68</t>
  </si>
  <si>
    <t>Miejski  Zarząd  Lokalami  w  Radomiu, ul. Garbarska  55/69</t>
  </si>
  <si>
    <t>Miejski  Zarząd  Lokalami  w  Radomiu, ul. Garbarska  55/70</t>
  </si>
  <si>
    <t>Miejski  Zarząd  Lokalami  w  Radomiu, ul. Garbarska  55/71</t>
  </si>
  <si>
    <t>Miejski  Zarząd  Lokalami  w  Radomiu, ul. Garbarska  55/72</t>
  </si>
  <si>
    <t>Miejski  Zarząd  Lokalami  w  Radomiu, ul. Garbarska  55/73</t>
  </si>
  <si>
    <t>Miejski  Zarząd  Lokalami  w  Radomiu, ul. Garbarska  55/74</t>
  </si>
  <si>
    <t>Miejski  Zarząd  Lokalami  w  Radomiu, ul. Garbarska  55/75</t>
  </si>
  <si>
    <t>Miejski  Zarząd  Lokalami  w  Radomiu, ul. Garbarska  55/76</t>
  </si>
  <si>
    <t>ul. Gajl  Marii  31</t>
  </si>
  <si>
    <t>ul. Gajl  Marii  33</t>
  </si>
  <si>
    <t>ul. Garbarska  27</t>
  </si>
  <si>
    <t>Miejski  Zarząd  Lokalami  w  Radomiu, ul. Garbarska  55/77</t>
  </si>
  <si>
    <t>ul. Giserska  6</t>
  </si>
  <si>
    <t>ul. Giserska  14</t>
  </si>
  <si>
    <t>ul. Górna  3</t>
  </si>
  <si>
    <t>ul. Koszarowa  9</t>
  </si>
  <si>
    <t>ul. Koszarowa  11</t>
  </si>
  <si>
    <t>ul. Koszarowa  13</t>
  </si>
  <si>
    <t>Miejski  Zarząd  Lokalami  w  Radomiu, ul. Garbarska  55/78</t>
  </si>
  <si>
    <t>00195860</t>
  </si>
  <si>
    <t>C 12A</t>
  </si>
  <si>
    <t>000195860</t>
  </si>
  <si>
    <t>ul. Grzecznarowskiego 15, Radom</t>
  </si>
  <si>
    <t>Umowa kompleksowa zawarta na czas nieokreślony z PGE Obrót S. A. z 3 miesięcznym okresem wypowiedzenia</t>
  </si>
  <si>
    <t>Malczewskiego ST. Poczta</t>
  </si>
  <si>
    <t>Gołębiów G-9</t>
  </si>
  <si>
    <t>Przytycka</t>
  </si>
  <si>
    <t>Osiedlowa 21 U - 43</t>
  </si>
  <si>
    <t>Kosowska SO</t>
  </si>
  <si>
    <t>Ustronie U - 32</t>
  </si>
  <si>
    <t>Ustronie U - 33</t>
  </si>
  <si>
    <t>25 Czerwca /         K. Krauza AM</t>
  </si>
  <si>
    <t>Prędocinek SO P1</t>
  </si>
  <si>
    <t>Świętokrzyska Z.</t>
  </si>
  <si>
    <t>Ustronie U - 41 - 5</t>
  </si>
  <si>
    <t>Kolberga SO</t>
  </si>
  <si>
    <t>Olsztyńska II /Obwodnica</t>
  </si>
  <si>
    <t>Masztowa SO</t>
  </si>
  <si>
    <t>Traugutta /Prażmowskiego</t>
  </si>
  <si>
    <t>Młodzianowska /Czarna</t>
  </si>
  <si>
    <t>Chrobrego    /Górnicza 3</t>
  </si>
  <si>
    <t>Andersa ST.G3</t>
  </si>
  <si>
    <t>Sienna IV</t>
  </si>
  <si>
    <t>Dąbrowskiego /Konopnickiej</t>
  </si>
  <si>
    <t>Maratońska /Podhalańska</t>
  </si>
  <si>
    <t>Maratońska CPN</t>
  </si>
  <si>
    <t>Maratońska /Kielecka</t>
  </si>
  <si>
    <t>Lipska A</t>
  </si>
  <si>
    <t>Czackiego ST. P-6-6</t>
  </si>
  <si>
    <t>Idalińska /Wyścigowa</t>
  </si>
  <si>
    <t>Zalewowa /Kosowska</t>
  </si>
  <si>
    <t>Idalińska /Długosza</t>
  </si>
  <si>
    <t>Gołębiów JED.        A G-5</t>
  </si>
  <si>
    <t>Ludowa</t>
  </si>
  <si>
    <t>Niemcewicza SO</t>
  </si>
  <si>
    <t>Jagiellońska 2 SO</t>
  </si>
  <si>
    <t xml:space="preserve">Wernera /Czarnieckiego JET </t>
  </si>
  <si>
    <t>Lubelska SO</t>
  </si>
  <si>
    <t>Lubelska /Kochanowskiego</t>
  </si>
  <si>
    <t>Lubelska /Lotnicza</t>
  </si>
  <si>
    <t>Sobieskiego 4 Parking</t>
  </si>
  <si>
    <t>Lubelska /Chorzowska</t>
  </si>
  <si>
    <t>Armii Krajowej P-11</t>
  </si>
  <si>
    <t>Ogrodnicza SO</t>
  </si>
  <si>
    <t>Średnia /Lubelska</t>
  </si>
  <si>
    <t>Szeroka 2 SO</t>
  </si>
  <si>
    <t>Zgodna SO</t>
  </si>
  <si>
    <t>Krwiodawstwo SO</t>
  </si>
  <si>
    <t>PL. Stare Miasto</t>
  </si>
  <si>
    <t>Wojska Polskiego SO</t>
  </si>
  <si>
    <t>Ceglana SO</t>
  </si>
  <si>
    <t>K.Krauza 12</t>
  </si>
  <si>
    <t>Prędocinek P-10</t>
  </si>
  <si>
    <t>Obrońców Warszawy G-14</t>
  </si>
  <si>
    <t>Sobieskiego 2 Pawilon</t>
  </si>
  <si>
    <t>11 Listopada /Spotrowa</t>
  </si>
  <si>
    <t>Żwirki Wigury        /11 Listopada</t>
  </si>
  <si>
    <t>Czarnoleska SO</t>
  </si>
  <si>
    <t>Świętojańska SO</t>
  </si>
  <si>
    <t>Piastowska 7 SO</t>
  </si>
  <si>
    <t>Królowej Jadwigi 19 SO</t>
  </si>
  <si>
    <t>Łokietka SO</t>
  </si>
  <si>
    <t>Sobieskiego 16</t>
  </si>
  <si>
    <t>Chrobrego /Żółkiewskiego</t>
  </si>
  <si>
    <t>Chrobrego -           11 Listopada</t>
  </si>
  <si>
    <t>Żakowicka ST. Bracka</t>
  </si>
  <si>
    <t>Osiedle Wośniki SO</t>
  </si>
  <si>
    <t>Narutowicza GPZ Cent.</t>
  </si>
  <si>
    <t>Marglowa SO</t>
  </si>
  <si>
    <t>11 Listopada /Struga</t>
  </si>
  <si>
    <t>Głęboka</t>
  </si>
  <si>
    <t>Czysta SO</t>
  </si>
  <si>
    <t>Pl. Kazimierza</t>
  </si>
  <si>
    <t>Sycyńska SO</t>
  </si>
  <si>
    <t>Posłów Greckich SO</t>
  </si>
  <si>
    <t>Urszuli SO</t>
  </si>
  <si>
    <t>Krucza SO</t>
  </si>
  <si>
    <t>Wieczorkiewicza SO</t>
  </si>
  <si>
    <t>Daszyńskiego SO</t>
  </si>
  <si>
    <t>Orląt Lwowskich SO</t>
  </si>
  <si>
    <t>Słowackiego /Park SO</t>
  </si>
  <si>
    <t>Sobótki SO</t>
  </si>
  <si>
    <t>Opolska ST MSTW</t>
  </si>
  <si>
    <t>Urocza ST. Żyzna</t>
  </si>
  <si>
    <t>Letniskowa SO</t>
  </si>
  <si>
    <t>Gołębiów II JED.C</t>
  </si>
  <si>
    <t>Renesansowa SO</t>
  </si>
  <si>
    <t>Aleja Róż SO</t>
  </si>
  <si>
    <t>Wośniki II SO Pośrednia</t>
  </si>
  <si>
    <t>Szenwalda SO</t>
  </si>
  <si>
    <t>Żakowicka SO</t>
  </si>
  <si>
    <t>Toruńska SO</t>
  </si>
  <si>
    <t>Janiszpol I</t>
  </si>
  <si>
    <t>Janiszpol III</t>
  </si>
  <si>
    <t>Mieszka I /Królowej Jadwigi</t>
  </si>
  <si>
    <t>Grodzka TAXI</t>
  </si>
  <si>
    <t>Piotra Skargi SO - Kości</t>
  </si>
  <si>
    <t>11 Listopada</t>
  </si>
  <si>
    <t>Starowiejska</t>
  </si>
  <si>
    <t>Kasztelańska SO</t>
  </si>
  <si>
    <t>Metalowa SO</t>
  </si>
  <si>
    <t>Lustrzana SO</t>
  </si>
  <si>
    <t>Urodzajna SO</t>
  </si>
  <si>
    <t>Dolna III SO</t>
  </si>
  <si>
    <t>Mieszka I /Piastowska</t>
  </si>
  <si>
    <t>Mieszka I SO /Mieszka 3</t>
  </si>
  <si>
    <t>Wiejska SO /Godowska</t>
  </si>
  <si>
    <t>Malenicka ST. Bronisł.</t>
  </si>
  <si>
    <t>Bliska SO</t>
  </si>
  <si>
    <t xml:space="preserve">Stara Wola Gołębiowska </t>
  </si>
  <si>
    <t xml:space="preserve">Stara Wola Gołębiowska IV </t>
  </si>
  <si>
    <t>Trojańska SO</t>
  </si>
  <si>
    <t xml:space="preserve">Malenicka </t>
  </si>
  <si>
    <t>Podkanowska - Okrężna</t>
  </si>
  <si>
    <t>Paderewskiego 16</t>
  </si>
  <si>
    <t>Szkolna /Dowkonta</t>
  </si>
  <si>
    <t>Szczawińskiego 6 SO</t>
  </si>
  <si>
    <t>Helleńska SO</t>
  </si>
  <si>
    <t>Paderewskiego 9</t>
  </si>
  <si>
    <t>Sycyńska SO - 2 /Czarnoleska</t>
  </si>
  <si>
    <t>Żwirki i Wigury 38</t>
  </si>
  <si>
    <t>Wośniki Młyn</t>
  </si>
  <si>
    <t>Energetyków II</t>
  </si>
  <si>
    <t xml:space="preserve">Energetyków III </t>
  </si>
  <si>
    <t>Energetyków IV</t>
  </si>
  <si>
    <t>Energetyków V</t>
  </si>
  <si>
    <t>Parysa</t>
  </si>
  <si>
    <t>Stawowa</t>
  </si>
  <si>
    <t>Słowackiego - Makowska</t>
  </si>
  <si>
    <t>Zwoleńska /Szczecińska</t>
  </si>
  <si>
    <t>Langiewicza /Sierpniowa</t>
  </si>
  <si>
    <t>Gębarzewska</t>
  </si>
  <si>
    <t>SO Gdyńska /Tkacka</t>
  </si>
  <si>
    <t>Szczawińskiego</t>
  </si>
  <si>
    <t xml:space="preserve">Ogrodnicza </t>
  </si>
  <si>
    <t>Zacisze SO</t>
  </si>
  <si>
    <t>Łokietka 20</t>
  </si>
  <si>
    <t xml:space="preserve">Esterki </t>
  </si>
  <si>
    <t>Odrodzenia SO</t>
  </si>
  <si>
    <t>Rajec Komorniki</t>
  </si>
  <si>
    <t>Nowiny Malczewskie</t>
  </si>
  <si>
    <t>Wierzbicka</t>
  </si>
  <si>
    <t>Wiertnicza /Jagodowa</t>
  </si>
  <si>
    <t>Wernera SO-5</t>
  </si>
  <si>
    <t>Sowińskiego /Bema</t>
  </si>
  <si>
    <t>Grzebieniowa /Pętla Autobusowa</t>
  </si>
  <si>
    <t>Lazurowa SO</t>
  </si>
  <si>
    <t>Nizinna Szafa</t>
  </si>
  <si>
    <t>Syrokomli SO</t>
  </si>
  <si>
    <t>Senatorska H-3</t>
  </si>
  <si>
    <t>Na Stoku /Zielona</t>
  </si>
  <si>
    <t>Stalowa SO</t>
  </si>
  <si>
    <t xml:space="preserve">Bakalarza </t>
  </si>
  <si>
    <t>Hallera - Paderewskiego</t>
  </si>
  <si>
    <t xml:space="preserve">Szarych Szeregów </t>
  </si>
  <si>
    <t>Sucha i SO</t>
  </si>
  <si>
    <t>Wośnicka SO</t>
  </si>
  <si>
    <t>Warszawska SO - 6</t>
  </si>
  <si>
    <t>Warszawska SO - 5</t>
  </si>
  <si>
    <t>Warszawska SO - 4</t>
  </si>
  <si>
    <t>Warszawska SO - 3</t>
  </si>
  <si>
    <t>Warszawska SO - 2</t>
  </si>
  <si>
    <t>Warszawska SO - 1</t>
  </si>
  <si>
    <t>Krasickiego /Dębowa</t>
  </si>
  <si>
    <t>Długojowska</t>
  </si>
  <si>
    <t>Sycyńska</t>
  </si>
  <si>
    <t>Rondo Prażmowskiego</t>
  </si>
  <si>
    <t>Londyńska</t>
  </si>
  <si>
    <t>Odrzańska</t>
  </si>
  <si>
    <t>Okulickiego /Limanowskiego</t>
  </si>
  <si>
    <t>Okulickiego /Zielona</t>
  </si>
  <si>
    <t>Strzałków I</t>
  </si>
  <si>
    <t>Chruślice Przedszkole</t>
  </si>
  <si>
    <t>Ślepowron 36</t>
  </si>
  <si>
    <t>Ślepowron 78</t>
  </si>
  <si>
    <t>Sławno II</t>
  </si>
  <si>
    <t>Sławno V</t>
  </si>
  <si>
    <t>Sławno VI</t>
  </si>
  <si>
    <t>Sławno VII</t>
  </si>
  <si>
    <t>Sławno VIII</t>
  </si>
  <si>
    <t>Sławno III</t>
  </si>
  <si>
    <t>Sławno IV</t>
  </si>
  <si>
    <t>Wacławów I</t>
  </si>
  <si>
    <t>Wacławów II</t>
  </si>
  <si>
    <t>Wacławów III</t>
  </si>
  <si>
    <t>Wacławów V</t>
  </si>
  <si>
    <t>Wacławów IV</t>
  </si>
  <si>
    <t>Młodocin Większy</t>
  </si>
  <si>
    <t>Podlesie Sławińskie</t>
  </si>
  <si>
    <t>Podlesie</t>
  </si>
  <si>
    <t>Ślepowron Pietrzejów</t>
  </si>
  <si>
    <t>Mniszek Remiza</t>
  </si>
  <si>
    <t>Bieniędzice Hydrofonia</t>
  </si>
  <si>
    <t>Jarosławice Remiza</t>
  </si>
  <si>
    <t>Radomska 10 (20)</t>
  </si>
  <si>
    <t>Opoczyńska 9 GOK</t>
  </si>
  <si>
    <t>Młodocin Remiza</t>
  </si>
  <si>
    <t>Strzałków Remiza</t>
  </si>
  <si>
    <t>Garno Kasztanowa 79</t>
  </si>
  <si>
    <t>Wawrzyszów 12</t>
  </si>
  <si>
    <t>Wawrzyszów Stacja Uzda.</t>
  </si>
  <si>
    <t>Garno przepompownia wody</t>
  </si>
  <si>
    <t>Sławno przedszkole</t>
  </si>
  <si>
    <t>Strzałków boisko piłkarskie</t>
  </si>
  <si>
    <t>Radomskie Przedsiębiorstwo Energetyki Cieplnej"RADPEC" S.A. ul.Żelazna 7, 26-600 Radom</t>
  </si>
  <si>
    <t>796-01-01-620</t>
  </si>
  <si>
    <t>ENERGETYKÓW 16</t>
  </si>
  <si>
    <t>B-21</t>
  </si>
  <si>
    <t>WIERZBICKA 95</t>
  </si>
  <si>
    <t>CIEPŁOWNIA POŁUDNIE</t>
  </si>
  <si>
    <t>CIEPŁOWNIA PÓŁNOC ZAS. Nr I</t>
  </si>
  <si>
    <t>CIEPŁOWNIA PÓŁNOC ZAS. Nr II</t>
  </si>
  <si>
    <t>11 LISTOPADA 63</t>
  </si>
  <si>
    <t>11 LISTOPADA W-2</t>
  </si>
  <si>
    <t>11 LISTOPADA W-5</t>
  </si>
  <si>
    <t>1905 ROKU 19</t>
  </si>
  <si>
    <t>1905 ROKU 20 PRZYCH.</t>
  </si>
  <si>
    <t>1905 ROKU 68</t>
  </si>
  <si>
    <t>25 CZERWCA 57</t>
  </si>
  <si>
    <t>25 CZERWCA 72</t>
  </si>
  <si>
    <t>25 CZERWCA 77/79</t>
  </si>
  <si>
    <t>25CZERWCA 59</t>
  </si>
  <si>
    <t>26 CZERWCA 85</t>
  </si>
  <si>
    <t>ALEJA RÓŻ 1</t>
  </si>
  <si>
    <t>ARMII KRAJOWEJ 1</t>
  </si>
  <si>
    <t>ARMII KRAJOWEJ 7</t>
  </si>
  <si>
    <t>BARYCKA 2</t>
  </si>
  <si>
    <t>BAT.CHŁOPSKICH 16</t>
  </si>
  <si>
    <t>BAT.CHŁOPSKICH 18</t>
  </si>
  <si>
    <t>BAT.CHŁOPSKICH 33</t>
  </si>
  <si>
    <t>BAT.CHŁOPSKICH 6/8</t>
  </si>
  <si>
    <t>BATALIONÓW CHŁOPSKICH 3A</t>
  </si>
  <si>
    <t>BATOREGO 2</t>
  </si>
  <si>
    <t>BATOREGO 7/9</t>
  </si>
  <si>
    <t>BOGUSŁAWSKIEGO 3</t>
  </si>
  <si>
    <t>BOGUSŁAWSKIEGO 5</t>
  </si>
  <si>
    <t>BOGUSŁAWSKIEGO 7</t>
  </si>
  <si>
    <t>BRONI 1</t>
  </si>
  <si>
    <t>31369629(31369929)</t>
  </si>
  <si>
    <t>BRONI 2</t>
  </si>
  <si>
    <t>CHAŁUBINSKIEGO 12/14</t>
  </si>
  <si>
    <t>CHAŁUBINSKIEGO 6</t>
  </si>
  <si>
    <t>CHAŁUBIŃSKIEGO 15A</t>
  </si>
  <si>
    <t>CHAŁUBIŃSKIEGO 15B</t>
  </si>
  <si>
    <t>CHAŁUBIŃSKIEGO 15C</t>
  </si>
  <si>
    <t>CHAŁUBIŃSKIEGO 15D</t>
  </si>
  <si>
    <t>CHAŁUBIŃSKIEGO 15E</t>
  </si>
  <si>
    <t>CHAŁUBIŃSKIEGO 3/13</t>
  </si>
  <si>
    <t>CHROBREGO 15</t>
  </si>
  <si>
    <t>CHROBREGO 17A</t>
  </si>
  <si>
    <t>CHROBREGO 17B</t>
  </si>
  <si>
    <t>CHROBREGO 17C</t>
  </si>
  <si>
    <t>CHROBREGO 46</t>
  </si>
  <si>
    <t>CHROBREGO 50</t>
  </si>
  <si>
    <t>CICHA 2/4</t>
  </si>
  <si>
    <t>CICHA 8/10</t>
  </si>
  <si>
    <t>CISOWA 7</t>
  </si>
  <si>
    <t>CZACHOWSKIEGO 14</t>
  </si>
  <si>
    <t>CZACHOWSKIEGO 15</t>
  </si>
  <si>
    <t>CZACHOWSKIEGO 21</t>
  </si>
  <si>
    <t>CZACHOWSKIEGO 21A</t>
  </si>
  <si>
    <t>CZACKIEGO 4</t>
  </si>
  <si>
    <t>CZACKIEGO 5</t>
  </si>
  <si>
    <t>CZACKIEGO 6</t>
  </si>
  <si>
    <t>CZARNOLESKA 19</t>
  </si>
  <si>
    <t>CZARNOLESKA 2</t>
  </si>
  <si>
    <t>CZARNOLESKA 25</t>
  </si>
  <si>
    <t>CZARNOLESKA 27</t>
  </si>
  <si>
    <t>CZARNOLESKA 6</t>
  </si>
  <si>
    <t>CZRNOLESKA 10</t>
  </si>
  <si>
    <t>CZYSTA 7</t>
  </si>
  <si>
    <t>DASZYŃSKIEGO 3</t>
  </si>
  <si>
    <t>DASZYŃSKIEGO 6</t>
  </si>
  <si>
    <t>DASZYŃSKIEGO 8</t>
  </si>
  <si>
    <t>DOMAGALSKIEGO 11</t>
  </si>
  <si>
    <t>DOMAGALSKIEGO 13</t>
  </si>
  <si>
    <t>DOMAGALSKIEGO 15</t>
  </si>
  <si>
    <t>DOWKONTA 4</t>
  </si>
  <si>
    <t>ELEGII 3</t>
  </si>
  <si>
    <t>FILTROWA 11</t>
  </si>
  <si>
    <t>FILTROWA 15</t>
  </si>
  <si>
    <t>FILTROWA 3</t>
  </si>
  <si>
    <t>FILTROWA 5</t>
  </si>
  <si>
    <t>GAGARINA 11</t>
  </si>
  <si>
    <t>GAGARINA 13/15/17</t>
  </si>
  <si>
    <t>GAGARINA 19 (SZKOŁA)</t>
  </si>
  <si>
    <t>GAGARINA 2</t>
  </si>
  <si>
    <t>GAGARINA 21/23</t>
  </si>
  <si>
    <t>GAGARINA 25</t>
  </si>
  <si>
    <t xml:space="preserve">GAGARINA 25 </t>
  </si>
  <si>
    <t>GAGARINA 3/5/7</t>
  </si>
  <si>
    <t>GAGARINA 9</t>
  </si>
  <si>
    <t>GAJOWA 43</t>
  </si>
  <si>
    <t>GARBARSKA 53</t>
  </si>
  <si>
    <t>GĘBARZEWSKA 37A</t>
  </si>
  <si>
    <t>GĘBARZEWSKA 41/43</t>
  </si>
  <si>
    <t>GŁÓWNA 69</t>
  </si>
  <si>
    <t>GÓRNICZA 3</t>
  </si>
  <si>
    <t>GÓRNICZA 6</t>
  </si>
  <si>
    <t>GRENADIERÓW 10</t>
  </si>
  <si>
    <t>GRENADIERÓW 12/14</t>
  </si>
  <si>
    <t>GRENADIERÓW 18</t>
  </si>
  <si>
    <t>4836434(10326138)</t>
  </si>
  <si>
    <t>GRENADIERÓW 5</t>
  </si>
  <si>
    <t>GRENADIERÓW 6</t>
  </si>
  <si>
    <t>GRENADIERÓW 7/9</t>
  </si>
  <si>
    <t>GRENADIERÓW 8</t>
  </si>
  <si>
    <t>GRODECKA 1</t>
  </si>
  <si>
    <t>GRZECZNAROWSKIEGO 13</t>
  </si>
  <si>
    <t>GRZYBOWSKA 15</t>
  </si>
  <si>
    <t>GRZYBOWSKA 24</t>
  </si>
  <si>
    <t>HALLERA 13</t>
  </si>
  <si>
    <t>HALLERA 19</t>
  </si>
  <si>
    <t>HALLERA 21A</t>
  </si>
  <si>
    <t>HELLEŃSKA 1</t>
  </si>
  <si>
    <t>HELLEŃSKA 7</t>
  </si>
  <si>
    <t>JAGIELLOŃSKA 2</t>
  </si>
  <si>
    <t>JARACZA 3</t>
  </si>
  <si>
    <t>JARACZA 8</t>
  </si>
  <si>
    <t>JARZYŃSKIEGO 3</t>
  </si>
  <si>
    <t>JASTRZĘBIA 9</t>
  </si>
  <si>
    <t>KASANDRY 3</t>
  </si>
  <si>
    <t>KASANDRY 5</t>
  </si>
  <si>
    <t>KASANDRY 7</t>
  </si>
  <si>
    <t>KATOWICKA 19</t>
  </si>
  <si>
    <t>KELLES-KRAUZA 10</t>
  </si>
  <si>
    <t>KELLES-KRAUZA 22 pomyłka z K.K.3)</t>
  </si>
  <si>
    <t>KELLES-KRAUZA 3(pomyłka z K.K.22-2))</t>
  </si>
  <si>
    <t>KELLES-RAUZA 34</t>
  </si>
  <si>
    <t>KELLES-RAUZA 36A</t>
  </si>
  <si>
    <t>KIELECKA 2/6</t>
  </si>
  <si>
    <t>KILIŃSKIEGO 25</t>
  </si>
  <si>
    <t>KOLBERGA 14</t>
  </si>
  <si>
    <t>KOLBERGA 15</t>
  </si>
  <si>
    <t>KOLBERGA 17</t>
  </si>
  <si>
    <t>KOLBERGA 19(DOM DZIECKA)</t>
  </si>
  <si>
    <t>KOLBERGA 20</t>
  </si>
  <si>
    <t>KOLBERGA 4</t>
  </si>
  <si>
    <t>KOLBERGA 5</t>
  </si>
  <si>
    <t>KOLBERGA 8</t>
  </si>
  <si>
    <t>KOMANDOSÓW 2</t>
  </si>
  <si>
    <t>KOMANDOSÓW 4</t>
  </si>
  <si>
    <t>KONARSKA 5</t>
  </si>
  <si>
    <t>KOPERNIKA 12</t>
  </si>
  <si>
    <t>KOSOWSKA 20/30</t>
  </si>
  <si>
    <t>KOSOWSKA 32</t>
  </si>
  <si>
    <t>KOSOWSKA 38</t>
  </si>
  <si>
    <t>KOSOWSKA 40</t>
  </si>
  <si>
    <t>KOSOWSKA 42</t>
  </si>
  <si>
    <t>KOSOWSKA 44</t>
  </si>
  <si>
    <t>KOŚCIUSZKI 16</t>
  </si>
  <si>
    <t>KOŚCIUSZKI 4</t>
  </si>
  <si>
    <t xml:space="preserve">KOŚCIUSZKI 4A </t>
  </si>
  <si>
    <t>KOŚCIUSZKI 5-BURSA</t>
  </si>
  <si>
    <t>PP Nr 16 w Radomiu, ul. Grenadierów 3</t>
  </si>
  <si>
    <t>Publiczna Szkoła Podstawowa nr 29 im. W. Broniewskiego w Radomiu, ul. Ceglana 14</t>
  </si>
  <si>
    <t>Dom Pomovy Społecznej im. Św. Kazimeirza, ul. Garbarska 35, 26-600 Radom</t>
  </si>
  <si>
    <t>ul. Garbarska 35, Radom</t>
  </si>
  <si>
    <t xml:space="preserve"> B21</t>
  </si>
  <si>
    <t>Zubrzyckiego</t>
  </si>
  <si>
    <t>Grodzickiego</t>
  </si>
  <si>
    <t>Wyścigowa-Pawilony</t>
  </si>
  <si>
    <t>Wolanowska SO Areszt</t>
  </si>
  <si>
    <t>Wolanowska SO Kierzków</t>
  </si>
  <si>
    <t>Kozienicka-Rondo</t>
  </si>
  <si>
    <t xml:space="preserve">Kędzierskiego </t>
  </si>
  <si>
    <t>Akademicka</t>
  </si>
  <si>
    <t>Okulickiego</t>
  </si>
  <si>
    <t>Czarnieckiego</t>
  </si>
  <si>
    <t>Malenicka</t>
  </si>
  <si>
    <t>Perzanowska II</t>
  </si>
  <si>
    <t>Kłosowa</t>
  </si>
  <si>
    <t>Starokrakowska/Potkanowska</t>
  </si>
  <si>
    <t>Żółkiewskiego/Energetyków</t>
  </si>
  <si>
    <t>Skrajna</t>
  </si>
  <si>
    <t>Maratońska/Wolanowska</t>
  </si>
  <si>
    <t>Klwatecka-Pętla autobusowa</t>
  </si>
  <si>
    <t>Czarnieckiego St. Al.. Róż</t>
  </si>
  <si>
    <t>SO Wośnicka/Kielecka</t>
  </si>
  <si>
    <t>Prażmowskiego/Traugutta</t>
  </si>
  <si>
    <t>Szklana/Katowicka</t>
  </si>
  <si>
    <t>Witosa St. Wincentów II</t>
  </si>
  <si>
    <t>T. Ofiary</t>
  </si>
  <si>
    <t>Sołtykowska</t>
  </si>
  <si>
    <t>Spadzista</t>
  </si>
  <si>
    <t>Rolnicza</t>
  </si>
  <si>
    <t>Piastowska/Mieszka Ośwnu</t>
  </si>
  <si>
    <t>Hermanowicz</t>
  </si>
  <si>
    <t>Północna</t>
  </si>
  <si>
    <t>Dębowa</t>
  </si>
  <si>
    <t>Relaksowa</t>
  </si>
  <si>
    <t>Kozienicka/ Lesiowska</t>
  </si>
  <si>
    <t>RAZEM poz. 3 - 399</t>
  </si>
  <si>
    <t>Zbrowskiego /Wodna /Katowicka</t>
  </si>
  <si>
    <t>Miejski  Zarząd  Lokalami  w  Radomiu, ul. Garbarska  55/123</t>
  </si>
  <si>
    <t>Miejski  Zarząd  Lokalami  w  Radomiu, ul. Garbarska  55/124</t>
  </si>
  <si>
    <t>Miejski  Zarząd  Lokalami  w  Radomiu, ul. Garbarska  55/125</t>
  </si>
  <si>
    <t>Miejski  Zarząd  Lokalami  w  Radomiu, ul. Garbarska  55/126</t>
  </si>
  <si>
    <t>Miejski  Zarząd  Lokalami  w  Radomiu, ul. Garbarska  55/127</t>
  </si>
  <si>
    <t>ul. Reja 5 kl. Schodowa</t>
  </si>
  <si>
    <t>ul. Reja 5 kotłownia</t>
  </si>
  <si>
    <t>ul. Rwańska 25</t>
  </si>
  <si>
    <t>ul. Sienkiewicza 7/Moniuszki 10</t>
  </si>
  <si>
    <t>ul. Słowackiego 24</t>
  </si>
  <si>
    <t>ul. Słowackiego 51</t>
  </si>
  <si>
    <t>ul. Słowackiego 61</t>
  </si>
  <si>
    <t>ul. Słowackiego 67</t>
  </si>
  <si>
    <t>ul. Słowackiego 75</t>
  </si>
  <si>
    <t>ul. Słowackiego 97A</t>
  </si>
  <si>
    <t>ul. Słowackiego 105</t>
  </si>
  <si>
    <t>Miejski  Zarząd  Lokalami  w  Radomiu, ul. Garbarska  55/128</t>
  </si>
  <si>
    <t>Miejski  Zarząd  Lokalami  w  Radomiu, ul. Garbarska  55/129</t>
  </si>
  <si>
    <t>Miejski  Zarząd  Lokalami  w  Radomiu, ul. Garbarska  55/130</t>
  </si>
  <si>
    <t>Miejski  Zarząd  Lokalami  w  Radomiu, ul. Garbarska  55/131</t>
  </si>
  <si>
    <t>Miejski  Zarząd  Lokalami  w  Radomiu, ul. Garbarska  55/132</t>
  </si>
  <si>
    <t>ul. Szewska 15</t>
  </si>
  <si>
    <t>ul. Szpitalna 3</t>
  </si>
  <si>
    <t>ul. Średnia 3</t>
  </si>
  <si>
    <t>ul. Tokarska 3</t>
  </si>
  <si>
    <t>ul. Traugutta 52A</t>
  </si>
  <si>
    <t>Miejski  Zarząd  Lokalami  w  Radomiu, ul. Garbarska  55/133</t>
  </si>
  <si>
    <t>Miejski  Zarząd  Lokalami  w  Radomiu, ul. Garbarska  55/134</t>
  </si>
  <si>
    <t>Miejski  Zarząd  Lokalami  w  Radomiu, ul. Garbarska  55/135</t>
  </si>
  <si>
    <t>Miejski  Zarząd  Lokalami  w  Radomiu, ul. Garbarska  55/136</t>
  </si>
  <si>
    <t>Miejski  Zarząd  Lokalami  w  Radomiu, ul. Garbarska  55/137</t>
  </si>
  <si>
    <t>Miejski  Zarząd  Lokalami  w  Radomiu, ul. Garbarska  55/138</t>
  </si>
  <si>
    <t>Miejski  Zarząd  Lokalami  w  Radomiu, ul. Garbarska  55/139</t>
  </si>
  <si>
    <t>Miejski  Zarząd  Lokalami  w  Radomiu, ul. Garbarska  55/140</t>
  </si>
  <si>
    <t>Miejski  Zarząd  Lokalami  w  Radomiu, ul. Garbarska  55/141</t>
  </si>
  <si>
    <t>Miejski  Zarząd  Lokalami  w  Radomiu, ul. Garbarska  55/142</t>
  </si>
  <si>
    <t>Miejski  Zarząd  Lokalami  w  Radomiu, ul. Garbarska  55/143</t>
  </si>
  <si>
    <t>Miejski  Zarząd  Lokalami  w  Radomiu, ul. Garbarska  55/144</t>
  </si>
  <si>
    <t>Miejski  Zarząd  Lokalami  w  Radomiu, ul. Garbarska  55/145</t>
  </si>
  <si>
    <t>Miejski  Zarząd  Lokalami  w  Radomiu, ul. Garbarska  55/146</t>
  </si>
  <si>
    <t>Miejski  Zarząd  Lokalami  w  Radomiu, ul. Garbarska  55/147</t>
  </si>
  <si>
    <t>Miejski  Zarząd  Lokalami  w  Radomiu, ul. Garbarska  55/148</t>
  </si>
  <si>
    <t>Miejski  Zarząd  Lokalami  w  Radomiu, ul. Garbarska  55/149</t>
  </si>
  <si>
    <t>Miejski  Zarząd  Lokalami  w  Radomiu, ul. Garbarska  55/150</t>
  </si>
  <si>
    <t>ul. Tytoniowa 11</t>
  </si>
  <si>
    <t>ul. Wałowa 23</t>
  </si>
  <si>
    <t>ul. Wałowa 25</t>
  </si>
  <si>
    <t>ul. Warszawska 7</t>
  </si>
  <si>
    <t>ul. Wąska 4</t>
  </si>
  <si>
    <t>ul. Wąska 8</t>
  </si>
  <si>
    <t>ul. Wernera 8</t>
  </si>
  <si>
    <t>ul. Wolanowska 75</t>
  </si>
  <si>
    <t>ul. Wolanowska 75A I kl.</t>
  </si>
  <si>
    <t>ul. Wolanowska 75A II kl.</t>
  </si>
  <si>
    <t>ul. Wolanowska 75B</t>
  </si>
  <si>
    <t>ul. Wolanowska 75C kl.I</t>
  </si>
  <si>
    <t>ul. Wolanowska 75C kl.II</t>
  </si>
  <si>
    <t>ul. Zacisze 10</t>
  </si>
  <si>
    <t>ul. Żeromskiego 30</t>
  </si>
  <si>
    <t>ul. Żytnia 7</t>
  </si>
  <si>
    <t>1.</t>
  </si>
  <si>
    <t>2.</t>
  </si>
  <si>
    <t>3.</t>
  </si>
  <si>
    <t>4.</t>
  </si>
  <si>
    <t>Dzień</t>
  </si>
  <si>
    <t>Noc</t>
  </si>
  <si>
    <t>LP.</t>
  </si>
  <si>
    <t>Płatnik</t>
  </si>
  <si>
    <t>Nazwa i adres punktu pomiarowego</t>
  </si>
  <si>
    <t>Grupa taryfowa</t>
  </si>
  <si>
    <t xml:space="preserve">Nr licznika </t>
  </si>
  <si>
    <t>Zapotrzebowanie na moc (kw)</t>
  </si>
  <si>
    <t>Szacunkowe zużycie energi elk. (Kwh)</t>
  </si>
  <si>
    <t xml:space="preserve">Informacje dodatkowe </t>
  </si>
  <si>
    <t>Regon</t>
  </si>
  <si>
    <t>NIP</t>
  </si>
  <si>
    <t>Szczytowa</t>
  </si>
  <si>
    <t>Pozaszczytowa</t>
  </si>
  <si>
    <t>Reszta doby</t>
  </si>
  <si>
    <t>Dzienna</t>
  </si>
  <si>
    <t>Nocna</t>
  </si>
  <si>
    <t>Szczyt poranny</t>
  </si>
  <si>
    <t>Szczyt popołudniowy</t>
  </si>
  <si>
    <t>Poza szczytem</t>
  </si>
  <si>
    <t>Szczyt</t>
  </si>
  <si>
    <t>Szacunkowe zużycie energii elektr. (kWh)</t>
  </si>
  <si>
    <t>PIWNIKA 5</t>
  </si>
  <si>
    <t>PLACOWA 15/17</t>
  </si>
  <si>
    <t>PLANTY 16</t>
  </si>
  <si>
    <t>PLANTY 25 A</t>
  </si>
  <si>
    <t>PLANTY 5</t>
  </si>
  <si>
    <t>PLANTY 7</t>
  </si>
  <si>
    <t>POLICKA 2</t>
  </si>
  <si>
    <t>POLICKA 4</t>
  </si>
  <si>
    <t>POŁUDNIOWA 12</t>
  </si>
  <si>
    <t>PONIATOWSKIEGO 6</t>
  </si>
  <si>
    <t>POSŁÓW GRECKICH 6</t>
  </si>
  <si>
    <t>POŚREDNIA 41</t>
  </si>
  <si>
    <t>POŚREDNIA 45</t>
  </si>
  <si>
    <t>POŚREDNIA 51</t>
  </si>
  <si>
    <t>PRAŻMOWSKIEGO 17/19</t>
  </si>
  <si>
    <t>PRZESKOK 4</t>
  </si>
  <si>
    <t>PRZESKOK 6</t>
  </si>
  <si>
    <t>PUŁASKIEGO 9</t>
  </si>
  <si>
    <t>RAPACKIEGO 4</t>
  </si>
  <si>
    <t>RENESANSOWA 3</t>
  </si>
  <si>
    <t>RODZINY WINCZEWSKICH 6A</t>
  </si>
  <si>
    <t>RYNEK 3</t>
  </si>
  <si>
    <t>RYNEK 8</t>
  </si>
  <si>
    <t>SADKOWSKA 11</t>
  </si>
  <si>
    <t>SADKOWSKA 7</t>
  </si>
  <si>
    <t>SANDOMIERSKA 10</t>
  </si>
  <si>
    <t>SANDOMIERSKA 11</t>
  </si>
  <si>
    <t>SANDOMIERSKA 12</t>
  </si>
  <si>
    <t>SANDOMIERSKA 13</t>
  </si>
  <si>
    <t>SANDOMIERSKA 15</t>
  </si>
  <si>
    <t>SANDOMIERSKA 16</t>
  </si>
  <si>
    <t>SANDOMIERSKA 17</t>
  </si>
  <si>
    <t>SANDOMIERSKA 22</t>
  </si>
  <si>
    <t>SANDOMIERSKA 24</t>
  </si>
  <si>
    <t>SANDOMIERSKA 26</t>
  </si>
  <si>
    <t>SANDOMIERSKA 28</t>
  </si>
  <si>
    <t>SANDOMIERSKA 30</t>
  </si>
  <si>
    <t>SANDOMIERSKA 9</t>
  </si>
  <si>
    <t>SEMPOLOWSKIEJ 8</t>
  </si>
  <si>
    <t>SEMPOŁOWSKA 6</t>
  </si>
  <si>
    <t>SIENKIEWICZA 10</t>
  </si>
  <si>
    <t>SIENKIEWICZA 3</t>
  </si>
  <si>
    <t>SIENKIEWICZA 32</t>
  </si>
  <si>
    <t>SIENNA -KOLBERGA K-11</t>
  </si>
  <si>
    <t>SIKORSKIEGO 11</t>
  </si>
  <si>
    <t>SIKORSKIEGO 7</t>
  </si>
  <si>
    <t>SIKORSKIEGO 9</t>
  </si>
  <si>
    <t>SŁOWACKIEGO 5A</t>
  </si>
  <si>
    <t>SŁOWACKIEGO 5B</t>
  </si>
  <si>
    <t>SOBIESKIEGO 1</t>
  </si>
  <si>
    <t>SOBIESKIEGO 14</t>
  </si>
  <si>
    <t>SOBIESKIEGO 2</t>
  </si>
  <si>
    <t>SOBIESKIEGO 4</t>
  </si>
  <si>
    <t>SOBIESKIEGO 5</t>
  </si>
  <si>
    <t>SOBIESKIEGO 5A</t>
  </si>
  <si>
    <t>SOBIESKIEGO 6</t>
  </si>
  <si>
    <t>SOBÓTKI 4</t>
  </si>
  <si>
    <t>SOBÓTKI 5</t>
  </si>
  <si>
    <t>SOLSKIEGO 8</t>
  </si>
  <si>
    <t>SPÓŁDZIELCZA 10</t>
  </si>
  <si>
    <t>SPÓŁDZIELCZA 11</t>
  </si>
  <si>
    <t>SPÓŁDZIELCZA 3</t>
  </si>
  <si>
    <t>SPÓŁDZIELCZA 8</t>
  </si>
  <si>
    <t>STAROMIEJSKA 11</t>
  </si>
  <si>
    <t>STAROOPATOWSKA 12/14</t>
  </si>
  <si>
    <t>STASZICA 34</t>
  </si>
  <si>
    <t>STASZICA 6/8</t>
  </si>
  <si>
    <t>STRUGA 16</t>
  </si>
  <si>
    <t>STRUGA 40/42</t>
  </si>
  <si>
    <t>STRUGA 44</t>
  </si>
  <si>
    <t>STRUGA 52</t>
  </si>
  <si>
    <t>STRUGA 56</t>
  </si>
  <si>
    <t>STRUGA 59</t>
  </si>
  <si>
    <t>STRUGA 78</t>
  </si>
  <si>
    <t>SYCYŃSKA 10</t>
  </si>
  <si>
    <t>SYCYŃSKA 31</t>
  </si>
  <si>
    <t>SYCYŃSKA 6</t>
  </si>
  <si>
    <t>SZCZAWIŃSKIEGO 1</t>
  </si>
  <si>
    <t>SZCZAWIŃSKIEGO 2</t>
  </si>
  <si>
    <t>SZCZAWIŃSKIEGO 5</t>
  </si>
  <si>
    <t>SZCZAWIŃSKIEGO 6</t>
  </si>
  <si>
    <t>SZEROKA 1</t>
  </si>
  <si>
    <t>SZEROKA 2</t>
  </si>
  <si>
    <t>SZEROKA 3</t>
  </si>
  <si>
    <t>SZEROKA 4</t>
  </si>
  <si>
    <t>SZEROKA 5</t>
  </si>
  <si>
    <t>SZEROKA 7</t>
  </si>
  <si>
    <t>SZKLANA 20</t>
  </si>
  <si>
    <t>SZPITALNA 6/8</t>
  </si>
  <si>
    <t>ŚWIĘTOJAŃSKA 5</t>
  </si>
  <si>
    <t>ŚWIĘTOJAŃSKA 7</t>
  </si>
  <si>
    <t>TRAUGUTTA 1A</t>
  </si>
  <si>
    <t>TRAUGUTTA 2/4</t>
  </si>
  <si>
    <t>TRAUGUTTA 30</t>
  </si>
  <si>
    <t>TRAUGUTTA 53</t>
  </si>
  <si>
    <t>TRAUGUTTA 7</t>
  </si>
  <si>
    <t>TROJANSKA 1</t>
  </si>
  <si>
    <t>TROJAŃSKA 10</t>
  </si>
  <si>
    <t>TROJAŃSKA 12</t>
  </si>
  <si>
    <t>TROJAŃSKA 3</t>
  </si>
  <si>
    <t>TROJAŃSKA 5</t>
  </si>
  <si>
    <t>URSZULI 2</t>
  </si>
  <si>
    <t>URSZULI 5</t>
  </si>
  <si>
    <t>WARYŃSKIEGO 1/3/5</t>
  </si>
  <si>
    <t>WARYŃSKIEGO 10/14</t>
  </si>
  <si>
    <t>WARYŃSKIEGO 2A</t>
  </si>
  <si>
    <t>WARYŃSKIEGO 4A</t>
  </si>
  <si>
    <t>WERNERA 2</t>
  </si>
  <si>
    <t>WERNERA 4</t>
  </si>
  <si>
    <t>WIEJSKA 58</t>
  </si>
  <si>
    <t>WIEJSKA 62</t>
  </si>
  <si>
    <t>WIERZBICKA 55</t>
  </si>
  <si>
    <t>WODNA 10</t>
  </si>
  <si>
    <t>WOŚNICKA 31</t>
  </si>
  <si>
    <t>2293595(15302458)</t>
  </si>
  <si>
    <t>WYSZYNSKIEGO 9</t>
  </si>
  <si>
    <t>WYSZYŃSKIEGO 11</t>
  </si>
  <si>
    <t>WYSZYŃSKIEGO 16</t>
  </si>
  <si>
    <t>WYŚCIGOWA 8</t>
  </si>
  <si>
    <t>ZACISZE 3</t>
  </si>
  <si>
    <t>ZAMOYSKIEGO 2</t>
  </si>
  <si>
    <t>ZBROWSKIEGO 108</t>
  </si>
  <si>
    <t>ZBROWSKIEGO 29</t>
  </si>
  <si>
    <t>ZBROWSKIEGO 42/44</t>
  </si>
  <si>
    <t>ZBROWSKIEGO K-14</t>
  </si>
  <si>
    <t>ZIELONA 23</t>
  </si>
  <si>
    <t>ŻEROMSKIEGO 105</t>
  </si>
  <si>
    <t>ŻEROMSKIEGO 107</t>
  </si>
  <si>
    <t>ŻEROMSKIEGO 109</t>
  </si>
  <si>
    <t>ŻEROMSKIEGO 112</t>
  </si>
  <si>
    <t>ŻEROMSKIEGO 113</t>
  </si>
  <si>
    <t>ŻEROMSKIEGO 114</t>
  </si>
  <si>
    <t>ŻEROMSKIEGO 116</t>
  </si>
  <si>
    <t>ŻEROMSKIEGO 116A</t>
  </si>
  <si>
    <t>ŻEROMSKIEGO 118</t>
  </si>
  <si>
    <t>ŻEROMSKIEGO 53</t>
  </si>
  <si>
    <t>ŻEROMSKIEGO 74</t>
  </si>
  <si>
    <t>ŻEROMSKIEGO 76/82</t>
  </si>
  <si>
    <t>ŻEROMSKIEGO 83</t>
  </si>
  <si>
    <t>ŻEROMSKIEGO 84</t>
  </si>
  <si>
    <t>ŻEROMSKIEGO 95/97</t>
  </si>
  <si>
    <t>ŻEROMSKIEGO 98</t>
  </si>
  <si>
    <t>ŻEROMSKIEGO 99</t>
  </si>
  <si>
    <t>ŻWIRKI I WIGURY 40</t>
  </si>
  <si>
    <t>ŻWIRKI I WIGURY 42</t>
  </si>
  <si>
    <t>GRZYBOWSKA 10</t>
  </si>
  <si>
    <t>CHROBREGO 26</t>
  </si>
  <si>
    <t>11 LISTOPADA W-7</t>
  </si>
  <si>
    <t>POWSTŃCÓW ŚLĄSKICH</t>
  </si>
  <si>
    <t>KOTARBIŃSKIEGO</t>
  </si>
  <si>
    <t>11 LISTOPADA</t>
  </si>
  <si>
    <t>ZBROWSKIEGO</t>
  </si>
  <si>
    <t xml:space="preserve">ŚWIĘTOKRZYSKA </t>
  </si>
  <si>
    <t>Żłobek"Radomirek"ul.PCK 13 w Radomiu</t>
  </si>
  <si>
    <t>SSM w Radomiu, ul. Limanowskiego 34/40</t>
  </si>
  <si>
    <t>Szkolne Schronisko Młodzieżowe w Radomiu, ul. Limanowskiego 34/40</t>
  </si>
  <si>
    <t>Cmentarz Komunalny Ofiar Firleja 45 26-600 Radom</t>
  </si>
  <si>
    <t>30 Kw</t>
  </si>
  <si>
    <t>Cmentarz Komunalny Ofiar Firleja 45, 26-600 Radom</t>
  </si>
  <si>
    <t>"Rewitalizacja" Sp. z o.o. ul. Mała 3, 26-600 Radom</t>
  </si>
  <si>
    <t>796-25-68-078</t>
  </si>
  <si>
    <t>Siedziba spółki ul. Mała 3 U 1</t>
  </si>
  <si>
    <t>Siedziba spółki ul. Mała 3 U 2</t>
  </si>
  <si>
    <t>Siedziba spółki ul. Mała 1 U 1</t>
  </si>
  <si>
    <t>Siedziba spółki ul. Mała 1 U 2</t>
  </si>
  <si>
    <t>Rwańska 7 U 6</t>
  </si>
  <si>
    <t>Rwańska 7 U 8</t>
  </si>
  <si>
    <t>Rwańska 7 U 7</t>
  </si>
  <si>
    <t xml:space="preserve">Rwańska 7 </t>
  </si>
  <si>
    <t>Grodzka 8</t>
  </si>
  <si>
    <t>Szewska 10</t>
  </si>
  <si>
    <t>27951453</t>
  </si>
  <si>
    <t>21435859</t>
  </si>
  <si>
    <t>27139961</t>
  </si>
  <si>
    <t>ul. Batalionów Chłopskich 18, Radom</t>
  </si>
  <si>
    <t>Przedszkole Publiczne Nr 19 w Radomiu, ul. Batalionów Chłopskich 18</t>
  </si>
  <si>
    <t>Przedszkole Publiczne Nr 3 Radom ul. Olsztyńska 12</t>
  </si>
  <si>
    <t>PP3 Olsztyńska 12</t>
  </si>
  <si>
    <t>31.</t>
  </si>
  <si>
    <t>32.</t>
  </si>
  <si>
    <t>Przedszkole Publiczne Nr 6 w Radomiu ul.Rapackiego4</t>
  </si>
  <si>
    <t>PP Nr 6 w Radomiu ul.Rapackiego 4</t>
  </si>
  <si>
    <t>Przedszkole Publiczne nr 7, Radom, oś. Sadków 7</t>
  </si>
  <si>
    <t>os.Sadków 7</t>
  </si>
  <si>
    <t>C12A</t>
  </si>
  <si>
    <t>Przedszkole Publiczne Nr 9 Radom ul. Kalińska 4</t>
  </si>
  <si>
    <t>PP Nr 9 Radom ul. Kalińska 4</t>
  </si>
  <si>
    <t>Przedszkole Publiczne Nr 10, ul. Osiedlowa 26, 26-600 Radom</t>
  </si>
  <si>
    <t>PP Nr 10, ul. Osiedlowa 26, Radom</t>
  </si>
  <si>
    <t xml:space="preserve">PPNr 17 w Radomiu                                   ul. Zbrowskiego 10                 </t>
  </si>
  <si>
    <t>c11</t>
  </si>
  <si>
    <t>Publiczna Szkoła Podstawowa Nr 6 im. Orła Białego w Radomiu,         ul. Rapackiego  24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</si>
  <si>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</si>
  <si>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</si>
  <si>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</si>
  <si>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</si>
  <si>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</si>
  <si>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</si>
  <si>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</si>
  <si>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</si>
  <si>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</si>
  <si>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</si>
  <si>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</si>
  <si>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</si>
  <si>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PSP nr 15 ul.Kielecka 2/6 26-600 Radom</t>
  </si>
  <si>
    <t>PSP nr 15 ul.Kierzkowska 118 26-600 Radom</t>
  </si>
  <si>
    <t>Publiczna Szkoła Podstawowa nr 15 w Radomiu, ul. Kielecka 2/6</t>
  </si>
  <si>
    <t>Publiczna Szkoła Podstawowa Nr 17, ul.Wierzbicka 89/93 ,filia Świętojańska 5</t>
  </si>
  <si>
    <t>PSP17,ul. Świętojańska 5, Radom</t>
  </si>
  <si>
    <t>146271579</t>
  </si>
  <si>
    <t>Zespół Szkolno-Przedszkolny Nr 1: Publiczna Szkoła Podstawowa Nr 18 im. Komisji Edukacji Narodowej w Radomiu,
ul. Ofiar Firleja 14, oraz Przedszkole Publiczne Nr 22 im. Hanny Łochockiej w Radomiu, ul. Ofiar Firleja 14A</t>
  </si>
  <si>
    <t>Publiczna Szkoła Podstawowa Nr 18 w Radomiu, ul. Ofiar Firleja 14</t>
  </si>
  <si>
    <t>Przedszkole Publiczne Nr 22                                w Radomiu, ul. Ofiar Firleja 14 A</t>
  </si>
  <si>
    <t>PSP nr 9 im. H. Sienkiewicza, Radom, ul. Sandomierska 19</t>
  </si>
  <si>
    <t>Publiczna Szkoła Podstawowa Nr 19 w Radomiu, ul. Energetyków 10</t>
  </si>
  <si>
    <t>PSP Nr 19, Radom, ul. Energetyków 10</t>
  </si>
  <si>
    <t>PSP nr 23 w Radomiu, ul Gajowa 60</t>
  </si>
  <si>
    <t>671957511</t>
  </si>
  <si>
    <t>ul.Piastowska 17</t>
  </si>
  <si>
    <t>Publiczne Gimnazjum nr 8
im. Królowej Jadwigi w Radomiu
ul. Piastowska 17</t>
  </si>
  <si>
    <t>Radom ul. Żeromskiego 10</t>
  </si>
  <si>
    <t>000725128</t>
  </si>
  <si>
    <t>I Liceum Ogólnokształcące im. Mikolaja Kopernika w Radomiu, ul. Żeromskiego 10</t>
  </si>
  <si>
    <t>000185620</t>
  </si>
  <si>
    <t>Zespół Szkół Ekonomicznych w Radomiu, ul. Wernera 22</t>
  </si>
  <si>
    <t>ZSE Radom, ul. Wernera 22</t>
  </si>
  <si>
    <t>Zespół Szkół Plastycznych im. J. Brandta w Radomiu Al.. J. Grzecznarowskiego 13</t>
  </si>
  <si>
    <t>C 21</t>
  </si>
  <si>
    <t>Zespół Szkół Plastycznych im. J. Brandta w Radomiu Al. J. Grzecznarowskiego 13</t>
  </si>
  <si>
    <t xml:space="preserve">Zespół Szkół Elektronicznych w Radomiu, ul. Sadkowska 19 </t>
  </si>
  <si>
    <t>ZSE ul. Sadkowska 19,         26-600 radom</t>
  </si>
  <si>
    <t>796-24-66-219</t>
  </si>
  <si>
    <t>Zespół Szkół Ogólnokształcących nr 6 ul. Kilińskiego 25</t>
  </si>
  <si>
    <t>Zespół Szkół Ogólnokształcących nr 6 w Radomiu, ul. Kilińskiego 25</t>
  </si>
  <si>
    <t>Zespół Szkół Ogólnokształcących Nr 7
w Radomiu, ul. Staromiejska 11,</t>
  </si>
  <si>
    <t>350.000</t>
  </si>
  <si>
    <t>Radomskie Towarzystwo Budownictwa Społecznego "Administrator" sp. z o.o., 26-610 Radom, ul. Waryńskiego 16 a</t>
  </si>
  <si>
    <t>Waryńskiego 16a</t>
  </si>
  <si>
    <t>48.</t>
  </si>
  <si>
    <t>49.</t>
  </si>
  <si>
    <t>52.</t>
  </si>
  <si>
    <t>53.</t>
  </si>
  <si>
    <t>54.</t>
  </si>
  <si>
    <t>55.</t>
  </si>
  <si>
    <t>56.</t>
  </si>
  <si>
    <t>57.</t>
  </si>
  <si>
    <t>58.</t>
  </si>
  <si>
    <t>50.</t>
  </si>
  <si>
    <t>51.</t>
  </si>
  <si>
    <t>ul. Rapackiego 9 - kamera monitoringu Rapackiego/Sempołowskiej</t>
  </si>
  <si>
    <t>ul. Radomskiego 6 oswietlenie terenu</t>
  </si>
  <si>
    <t>ul. Elegii 2 oświetlenie terenu</t>
  </si>
  <si>
    <t>Rapackiego oświetlenie terenu (11,13,15,17)</t>
  </si>
  <si>
    <t>C12B</t>
  </si>
  <si>
    <t>Rapackiego - oświetlenie osiedla (19, 21, 23, 25)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</si>
  <si>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</si>
  <si>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</si>
  <si>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</si>
  <si>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</si>
  <si>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</si>
  <si>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</si>
  <si>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</si>
  <si>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</si>
  <si>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</si>
  <si>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</si>
  <si>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</si>
  <si>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</si>
  <si>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</si>
  <si>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</si>
  <si>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</si>
  <si>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</si>
  <si>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</si>
  <si>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</si>
  <si>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</si>
  <si>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</si>
  <si>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</si>
  <si>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</si>
  <si>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</si>
  <si>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</si>
  <si>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</si>
  <si>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</si>
  <si>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</si>
  <si>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</si>
  <si>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</si>
  <si>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</si>
  <si>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</si>
  <si>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</si>
  <si>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</si>
  <si>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</si>
  <si>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</si>
  <si>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</si>
  <si>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</si>
  <si>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</si>
  <si>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</si>
  <si>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</si>
  <si>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</si>
  <si>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</si>
  <si>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</si>
  <si>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Miejska Biblioteka Publiczna w Radomiu</t>
  </si>
  <si>
    <t>MBP, ul Piłsudskiego 12</t>
  </si>
  <si>
    <t>Filia nr 1, ul. Domagalskiego 13A</t>
  </si>
  <si>
    <t>Filia nr 3, ul. Królewska 5</t>
  </si>
  <si>
    <t>Filia nr 4, ul. Garbarska 82/86</t>
  </si>
  <si>
    <t>Filia nr 6, ul Kusocińskiego 13</t>
  </si>
  <si>
    <t>Filia nr7, ul Młodzianowska 9</t>
  </si>
  <si>
    <t>Filia nr 8, ul. Kusocińskiego 13</t>
  </si>
  <si>
    <t>Filia nr 10, ul. Żeromskiwgo 116</t>
  </si>
  <si>
    <t>Filia nr 12, ul. Pośrednia 29</t>
  </si>
  <si>
    <t>Filia nr 14, ul. Sandomierska 11</t>
  </si>
  <si>
    <t>Filia nr 16, ul. Barycka2</t>
  </si>
  <si>
    <t>Filia nr 17, ul. Domagalskiego 13A</t>
  </si>
  <si>
    <t>Centrum Kształcenia Praktycznego w Radomiu, ul. Kościuszki 5b</t>
  </si>
  <si>
    <t>ul. Kościuszki 5b, Radom</t>
  </si>
  <si>
    <t>ul. Kościuszki 5b w Radomiu,     od strony ul. Narutowicza</t>
  </si>
  <si>
    <t>Budynek ZUK - najemcy, ul. Sucha n15, Radom</t>
  </si>
  <si>
    <t>Centrum Kształcenia Ustawicznego im. T. Kościuszki</t>
  </si>
  <si>
    <t>CKU im. T Kościuszki, ul. Kosciuszki 7</t>
  </si>
  <si>
    <t>Dom Kultury „Idalin”
26-600 Radom
ul. Bluszczowa 4/8</t>
  </si>
  <si>
    <t>MDK im. H. Stadnickiej w Radomiu, ul. Słowackiego 17</t>
  </si>
  <si>
    <t>Młodzieżowy Dom Kultury im. H. Stadnickiej w Radomiu, ul. Słowackiego 17</t>
  </si>
  <si>
    <t>948-10-10-547</t>
  </si>
  <si>
    <t>G12</t>
  </si>
  <si>
    <t>ul. Słowackiego 188</t>
  </si>
  <si>
    <t>Wolanowska 75c-5</t>
  </si>
  <si>
    <t>Wośnicka 28a-27</t>
  </si>
  <si>
    <t>29223722</t>
  </si>
  <si>
    <t>Kolberga 19-2</t>
  </si>
  <si>
    <t>27686557</t>
  </si>
  <si>
    <t>Kolberga 19-3</t>
  </si>
  <si>
    <t>20664236</t>
  </si>
  <si>
    <t>Limanowskiego 134</t>
  </si>
  <si>
    <t>ul. Reja 5</t>
  </si>
  <si>
    <t>ul. Główna 10</t>
  </si>
  <si>
    <t>ul. Sienkiewicza 14</t>
  </si>
  <si>
    <t xml:space="preserve">Miejskie Przedsiębiorstwo Komunikacji w Radomiu spółka z o.o. 26-600 Radom, ul. Wjazdowa 4 </t>
  </si>
  <si>
    <t>Stacja trafo MPK 15/0,4 kV Radom ul. Wierzbicka 81/83</t>
  </si>
  <si>
    <t>B-22</t>
  </si>
  <si>
    <t>000315086</t>
  </si>
  <si>
    <t>796-00-12-187</t>
  </si>
  <si>
    <t>Radomski Szpital Specjalistyczny - Stacja SN/nn "Szpital" sekcja 1</t>
  </si>
  <si>
    <t>B-23</t>
  </si>
  <si>
    <t>Radomski Szpital Specjalistyczny - Stacja SN/nn "Szpital" sekcja 2</t>
  </si>
  <si>
    <t>Placówka Opiekuńczo - Wychowawcza "Słoneczny Dom" w Radomiu, ul. Kolberga 19</t>
  </si>
  <si>
    <t>000218667</t>
  </si>
  <si>
    <t>5022791</t>
  </si>
  <si>
    <t>Placówka Opiekuńczo - Wychowawcza "Słoneczny Dom" w Radomiu, ul. Kolberga 20</t>
  </si>
  <si>
    <t>000218668</t>
  </si>
  <si>
    <t xml:space="preserve"> Pl. O-W, ul. Kolberga 19, Radom</t>
  </si>
  <si>
    <t>Mieszkanie usamodzielnienia, ul. Wydmowa 19, Radom</t>
  </si>
  <si>
    <t>10866693</t>
  </si>
  <si>
    <t>Radomski Szpital Specjalistyczny - Giserska 21</t>
  </si>
  <si>
    <t>Radomski Szpital Specjalistyczny - Lekarska 4</t>
  </si>
  <si>
    <t>Radomski Szpital Specjalistyczny im. dr Tytusa Chałubińskiego w Radomiu, ul.Tochtermana 1</t>
  </si>
  <si>
    <t>Budynek Techniczny ZUK nr 2 przy ul. Suchej 15 w Radomiu</t>
  </si>
  <si>
    <t>Budynek Administracyjny ZUK nr 10 przy ul. Suchej 15 w Radomiu</t>
  </si>
  <si>
    <t>Zakład Usług Komunalnych w Radomiu ul. Sucha 15</t>
  </si>
  <si>
    <t>Parking Strzeżony przy ul. Kelles-Krauza 1a w Radomiu</t>
  </si>
  <si>
    <t>Pawilony Handlowe przy ul. Ofiar Firleja 45 w Radomiu</t>
  </si>
  <si>
    <t xml:space="preserve">Zakład Usług Komunalnych w Radomiu ul. Sucha 15 </t>
  </si>
  <si>
    <t>Przedszkole Publiczne nr 1 im. Marii Konopnickiej w Radomiu ul. Zientarskiego 3</t>
  </si>
  <si>
    <t>PP nr  w Radomiu ul. Zientarskiego 3</t>
  </si>
  <si>
    <t>ul. Garbarska 59/67</t>
  </si>
  <si>
    <t>VII Liceum Ogólnokształcące im.K.K.Baczyńskiego w Radomiu, ul. Powstańców Śląskich 4</t>
  </si>
  <si>
    <t>Zespół Szkół Nr 2 w Radomiu, ul. Lipska 2</t>
  </si>
  <si>
    <t>Zespół Szkół Gimnazjalnych w Radomiu
ul. Wierzbicka 55</t>
  </si>
  <si>
    <t xml:space="preserve">Przdszkole Publiczne Nr 13
w Radomiu
ul. Garbarska 59/67 </t>
  </si>
  <si>
    <t>000725000</t>
  </si>
  <si>
    <t>PSP Nr 1 w Radomiu ul. Odrodzenia 37</t>
  </si>
  <si>
    <t>Publiczna Szkoła Podstawowa nr 1 im. Ig. Daszyńskiego
w Radomiu, ul. Odrodzenia 37</t>
  </si>
  <si>
    <t>PPE1 26-600 Radom u. Batalionów Chłopskich 16</t>
  </si>
  <si>
    <t>Wygodna C11</t>
  </si>
  <si>
    <t>PPE1 26-600 Radom u. Batalionów Chłopskich 33</t>
  </si>
  <si>
    <t>Publiczna Szkoła Podstawowa nr 2 w Radomiu, ul. Batalionów Chłopskich 16</t>
  </si>
  <si>
    <t>01127130</t>
  </si>
  <si>
    <t>PG nr 3 w Radomiu  ul. Czarnoleska 10</t>
  </si>
  <si>
    <t>Publiczne Gimnazjum nr 3 im. Jana Kochanowskiego w Radomiu, ul. Czarnoleska 10</t>
  </si>
  <si>
    <t>Radom, ul.Prażmowskiego 37</t>
  </si>
  <si>
    <t>X  Liceum Ogólnokształcące  im. S. Konarskiego w Radomiu, ul. Prażmowskiego 37</t>
  </si>
  <si>
    <t>C-21</t>
  </si>
  <si>
    <t>XI Liceum Ogólnokształcąe           z Oddziałami Integracyjnymi im. Stanisława Staszica w Radomiu, ul. 11 Listopada 27</t>
  </si>
  <si>
    <t>XI LO w Radomiu, ul. 11 Listopada 27</t>
  </si>
  <si>
    <t>948-106-59-91</t>
  </si>
  <si>
    <t>Bursa Szkolna Nr 1 w Radomiu ul. Kościuszki 5</t>
  </si>
  <si>
    <t xml:space="preserve">Przedszkole Publiczne Nr 17                             w Radomiu ul. Zbrowskiego 10                 </t>
  </si>
  <si>
    <t>Publiczny Ogródek Jordanowski, ul. Śniadeckich 9</t>
  </si>
  <si>
    <t>Publiczny Ogródek Jordanowski w Radomiu, ul. Śniadeckich 9</t>
  </si>
  <si>
    <t>Przedszkole Publiczne Nr 14 w Radomiu, ul. Jana Pawła II nr 3</t>
  </si>
  <si>
    <t>PP Nr 14 w Radomiu, ul. Jana Pawła II nr 3</t>
  </si>
  <si>
    <t xml:space="preserve">Przedszkole Publiczne Nr 4      26-600 Radom, ul.Kilińskiego23 </t>
  </si>
  <si>
    <t>PP Nr 4, ul.Kilińskiego 23, Radom</t>
  </si>
  <si>
    <t xml:space="preserve">PSP Nr 8 26-600 Radom ul.Dzierzkowska 9 </t>
  </si>
  <si>
    <t>Przedszkole Publiczne Nr 2        w Radomiu, ul. Jasińskiego 4</t>
  </si>
  <si>
    <t>ul. Jasińskiego 4, 26-600 Radom</t>
  </si>
  <si>
    <t>Publiczna Szkoła Podstawowa Nr 5 w Radomiu, im. M. Dąbrowskiej, ul. Sowińskiego 1</t>
  </si>
  <si>
    <t>PSP Nr 5, ul. Sowińskiego 1 Radom</t>
  </si>
  <si>
    <t>670773938</t>
  </si>
  <si>
    <t>26-600 Radom, ul. Trojańska 5</t>
  </si>
  <si>
    <t>Publiczna Szkoła Podstawowa Nr 21 w Radomiu, ul. Trojańska 5</t>
  </si>
  <si>
    <t xml:space="preserve">C12 A </t>
  </si>
  <si>
    <t>670110416</t>
  </si>
  <si>
    <t>SUW Potkanów</t>
  </si>
  <si>
    <t>B23</t>
  </si>
  <si>
    <t>SUW Malczew1</t>
  </si>
  <si>
    <t>SUW Malczew2</t>
  </si>
  <si>
    <t xml:space="preserve">SUW Sławno </t>
  </si>
  <si>
    <t>SUW Obozisko</t>
  </si>
  <si>
    <t>SUW Centrum</t>
  </si>
  <si>
    <t>Oczyszczalnia sekcja A</t>
  </si>
  <si>
    <t>Oczyszczalnia sekcja B</t>
  </si>
  <si>
    <t>Wodociągi Miejskie w Radomiu Sp. z o.o., ul. Filtrowa 4</t>
  </si>
  <si>
    <t>Sławno Studnia 14</t>
  </si>
  <si>
    <t>SUW Wośniki</t>
  </si>
  <si>
    <t>SUW Zielona</t>
  </si>
  <si>
    <t>SUW Wronia</t>
  </si>
  <si>
    <t>SUW Białostocka</t>
  </si>
  <si>
    <t>Studnia 5 Centrum</t>
  </si>
  <si>
    <t>Hydr. Pawia</t>
  </si>
  <si>
    <t>Hydr. Olsztyńska Gołębiów</t>
  </si>
  <si>
    <t>Hydr. Natolińska</t>
  </si>
  <si>
    <t>Hydr. Batalionów Chłopskich</t>
  </si>
  <si>
    <t>Przep. Aleksandrowicza</t>
  </si>
  <si>
    <t>Przep. Potkańskiego</t>
  </si>
  <si>
    <t xml:space="preserve">Przep. Witosa I </t>
  </si>
  <si>
    <t>Przep. Witosa II</t>
  </si>
  <si>
    <t>Przep. Witosa III</t>
  </si>
  <si>
    <t>Przep. Nowa Wola Gołęb.</t>
  </si>
  <si>
    <t>Przep. Józefowska</t>
  </si>
  <si>
    <t>Przep Przytycka</t>
  </si>
  <si>
    <t>Przep Drzymały</t>
  </si>
  <si>
    <t>SZAFY OŚWIETLENIA ULICZNEGO</t>
  </si>
  <si>
    <t>P-141100028</t>
  </si>
  <si>
    <t>948-24-86-246</t>
  </si>
  <si>
    <t>Struga/Pileckiego</t>
  </si>
  <si>
    <t>Gołębiów Dz.216/70,71,37</t>
  </si>
  <si>
    <t>Lema</t>
  </si>
  <si>
    <t>Słowackiego Dz.711/11</t>
  </si>
  <si>
    <t xml:space="preserve">Słowackiego </t>
  </si>
  <si>
    <t>Młodzianowska/1905  Roku</t>
  </si>
  <si>
    <t>Lubońskiego Park Rózika</t>
  </si>
  <si>
    <t>Mieszka M11, M12</t>
  </si>
  <si>
    <t>M. Gajl</t>
  </si>
  <si>
    <t>Gołębiów Park</t>
  </si>
  <si>
    <t>Gołaszewskiego/Słowackiego</t>
  </si>
  <si>
    <t xml:space="preserve"> </t>
  </si>
  <si>
    <t>RAZEM poz. 295 - 306</t>
  </si>
  <si>
    <t>Miejski Zarząd Dróg i Komunikacj w Radomiu, ul. Traugutta 30/30A</t>
  </si>
  <si>
    <t xml:space="preserve">                PUNKTY KONTROLNE + INNE</t>
  </si>
  <si>
    <t>Przep Grota Roweckiego</t>
  </si>
  <si>
    <t>Przep Grobickiego</t>
  </si>
  <si>
    <t>Przep Północna</t>
  </si>
  <si>
    <t>Przep Skaryszewska</t>
  </si>
  <si>
    <t>Przep Hempla</t>
  </si>
  <si>
    <t>Przep. Podleśna</t>
  </si>
  <si>
    <t>Przep Kozienicka</t>
  </si>
  <si>
    <t>Przep Piastowska</t>
  </si>
  <si>
    <t>Przep. Pentza</t>
  </si>
  <si>
    <t>Przep Mł. Janisz. P2 (pkt 025)</t>
  </si>
  <si>
    <t>Przep Mł. Janisz. P1 (pkt 026)</t>
  </si>
  <si>
    <t>Przep Inspektowa</t>
  </si>
  <si>
    <t>Przep. Szymanowskiego</t>
  </si>
  <si>
    <t>Przep Modrzejewskiej</t>
  </si>
  <si>
    <t>Przep. Kurpińskiego</t>
  </si>
  <si>
    <t>Przep. Głucha</t>
  </si>
  <si>
    <t>Przep. Wietrzna</t>
  </si>
  <si>
    <t>Przep. Warszawska 126</t>
  </si>
  <si>
    <t>Przep. Warszawska 148</t>
  </si>
  <si>
    <t>Kom Zasuw Czarnieckiego</t>
  </si>
  <si>
    <t>Wodociągi Miejskie w Radomiu Sp. z o.o.. Ul. Filtrowa 4</t>
  </si>
  <si>
    <t>Hydr. Kosowska</t>
  </si>
  <si>
    <t>Hydr. Cicha</t>
  </si>
  <si>
    <t>SUW Firlej</t>
  </si>
  <si>
    <t>SUW Halinów</t>
  </si>
  <si>
    <t>Hydr. Olsztyńska Potok</t>
  </si>
  <si>
    <t>Publiczna Szkoła Podstawowa Nr 28 im. A. Mickiewicza w Radomiu, ul. Jaracza 8</t>
  </si>
  <si>
    <t>PSP Nr 28, Radom, ul. Jaracza 8</t>
  </si>
  <si>
    <t>Publiczna Szkoła Podstawowa nr 33 w Radomiu im. Kawalerów Orderu Uśmiechu 26-600 Radom, ul. Kolberga 5</t>
  </si>
  <si>
    <t>PSP Nr 33,  Radom, ul. Kolberga 5</t>
  </si>
  <si>
    <t>PSP Nr 33, Radom, ul. Siena 7</t>
  </si>
  <si>
    <t>III Liceum Ogólnokształcące im.płk.Dionizego Czachowskeigo 26-600 Radom ul. Traugutta 44</t>
  </si>
  <si>
    <t>ul. Traugutta 44</t>
  </si>
  <si>
    <t>26-600 Radom ul. Sucha 2</t>
  </si>
  <si>
    <t>20.000</t>
  </si>
  <si>
    <t>Dom Kultury Borki w Radomiu,   ul. Sucha 2</t>
  </si>
  <si>
    <t>Radom, ul. Piastowska 17</t>
  </si>
  <si>
    <t>standardowa C21</t>
  </si>
  <si>
    <t>Radom,ul.Młynarska 13</t>
  </si>
  <si>
    <t>Radom, ul. Krasickiego 78</t>
  </si>
  <si>
    <t>wygodna C11</t>
  </si>
  <si>
    <t>MIEJSKI OŚRODEK SPORTU I REKREACJI w RADOMIU,
ul. Narutowicza 9</t>
  </si>
  <si>
    <t>Radom, ul. Narutowicza 9</t>
  </si>
  <si>
    <t>6700837791</t>
  </si>
  <si>
    <t>Radom, ul. Struga 63</t>
  </si>
  <si>
    <t>biznes mix B23</t>
  </si>
  <si>
    <t>Radom, ul. Traugutta 3</t>
  </si>
  <si>
    <t>Gmina Miasta Radomia, ul. J. Kilińskiego 30</t>
  </si>
  <si>
    <t>UM w Radomiu, ul. Kilińskiego 30</t>
  </si>
  <si>
    <t>UM w Radomiu, ul.. Moniuszki 9</t>
  </si>
  <si>
    <t>UM w Radomiu, ul. Żeromskiego 53 (budynek administracyjny)</t>
  </si>
  <si>
    <t xml:space="preserve">C11 </t>
  </si>
  <si>
    <t>UM w Radomiu ul. Żeromskiego 53 (sala koncertowa)</t>
  </si>
  <si>
    <t>UM w Radomiu ul. Żeromskiego 53 (sala koncertowa - zasilanie rezerwowe)</t>
  </si>
  <si>
    <t>PP Nr 8 w Radomiu, ul.Królowej Jadwigi 17</t>
  </si>
  <si>
    <t>Publiczne Gimnazjum nr 13 Radom ul. 25 Czerwca 79</t>
  </si>
  <si>
    <t>Publiczne Gimnazjum nr 13 z Oddziałami Dwujęzycznymi im. Polskich Noblistów w Radomiu, ul. 25 Czerwca 79</t>
  </si>
  <si>
    <t>Przedszkole Publiczne Nr 8 im. Króla Maciusia I w Radomiu,     ul.Królowej Jadwigi 17</t>
  </si>
  <si>
    <t>C22B</t>
  </si>
  <si>
    <t>PP Nr 12, Radom,   ul. Wernera 34</t>
  </si>
  <si>
    <t>ul. Rwańska 16</t>
  </si>
  <si>
    <t>ul. Rwańska 17</t>
  </si>
  <si>
    <t>ul. Wałowa 22</t>
  </si>
  <si>
    <t>ul. Rynek 12</t>
  </si>
  <si>
    <t>DPSWWiP w Radomiu ul. Wyścigowa 16</t>
  </si>
  <si>
    <t>ul. Rodziny Ziętalów 13</t>
  </si>
  <si>
    <t>ZSAIGŻ - Radom,         ul. Wośnicka 123</t>
  </si>
  <si>
    <t>BS Nr 1w Radomiu       ul. Kościuszki 5</t>
  </si>
  <si>
    <t>ZSAIGŻ - Radom,         ul.Uniwersytecka 6</t>
  </si>
  <si>
    <t>Miejski  Zarząd  Lokalami  w  Radomiu, ul. Garbarska  55/115</t>
  </si>
  <si>
    <t>Miejski  Zarząd  Lokalami  w  Radomiu, ul. Garbarska  55/116</t>
  </si>
  <si>
    <t>ul. Radomskiego Jerzego 4 ośw. Zew.</t>
  </si>
  <si>
    <t>ul. Radomskiego Jerzego 4 ośw.kl.</t>
  </si>
  <si>
    <t>Miejski  Zarząd  Lokalami  w  Radomiu, ul. Garbarska  55/117</t>
  </si>
  <si>
    <t>Miejski  Zarząd  Lokalami  w  Radomiu, ul. Garbarska  55/118</t>
  </si>
  <si>
    <t>Miejski  Zarząd  Lokalami  w  Radomiu, ul. Garbarska  55/119</t>
  </si>
  <si>
    <t>Miejski  Zarząd  Lokalami  w  Radomiu, ul. Garbarska  55/120</t>
  </si>
  <si>
    <t>Miejski  Zarząd  Lokalami  w  Radomiu, ul. Garbarska  55/121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</si>
  <si>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</si>
  <si>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</si>
  <si>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</si>
  <si>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</si>
  <si>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</si>
  <si>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</si>
  <si>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</si>
  <si>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</si>
  <si>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</si>
  <si>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Publiczne Gimnazjum Nr 12 w Radomiu ul.Krucza 2/10</t>
  </si>
  <si>
    <t>PG Nr 12, Radom ul Krucza 2/10</t>
  </si>
  <si>
    <t>001196471</t>
  </si>
  <si>
    <t>796-11-00-901</t>
  </si>
  <si>
    <t xml:space="preserve">Publiczna Szkoła Podstawowa Nr 24 im. K. Makuszyńskiego w Radomiu, ul. Powstańców Śląskich 4. </t>
  </si>
  <si>
    <t>PSP Nr 24, Radom, ul. Powstańców Śląskich 4</t>
  </si>
  <si>
    <t>672745739</t>
  </si>
  <si>
    <t>PG nr 5 ul.Warszawska 12 Radom</t>
  </si>
  <si>
    <t>Publiczne Gimnazjum nr 5 w Radomiu,  ul. Warszawska 12</t>
  </si>
  <si>
    <t>PG Nr 11, ul. Kujawska 19, 26-600 Radom</t>
  </si>
  <si>
    <t>Publiczne Gimnazjum Nr 11 im. Bolesława Prusa w Radomiu, ul. Kujawska 19</t>
  </si>
  <si>
    <t>PSP 32, ul. Jarzyńskiego 3, Radom</t>
  </si>
  <si>
    <t>Publiczna Szkoła Podstawowa nr 32 im. M. J. Piłsudskiego w Radomiu, ul. Jarzyńskiego 3</t>
  </si>
  <si>
    <t>Publiczne Gimnazjum nr 22 w Radomiu, ul. Rapackiego 24</t>
  </si>
  <si>
    <t>część wspólna, Radom ul. Rapackiego 24</t>
  </si>
  <si>
    <t>węzęł cieplny, Radom  ul. Rapackiego 24</t>
  </si>
  <si>
    <t>Radom ul. Osiedlowa 36</t>
  </si>
  <si>
    <t>Rapackiego /Chrobrego</t>
  </si>
  <si>
    <t>Warszawska /Ofiar Firleja</t>
  </si>
  <si>
    <t>Wiejska /Południowa</t>
  </si>
  <si>
    <t>Żeromskiego /Zbrowskiego</t>
  </si>
  <si>
    <t>Zbrowskiego /Żółkiewskiego</t>
  </si>
  <si>
    <t>1905 Roku /Maratońska SYG.</t>
  </si>
  <si>
    <t>Czarnieckiego /Wernera</t>
  </si>
  <si>
    <t xml:space="preserve">Kielecka /Langiewicza </t>
  </si>
  <si>
    <t>Kielecka /Kierzkowska</t>
  </si>
  <si>
    <t>Kielecka /Wstępna</t>
  </si>
  <si>
    <t>Kielecka /Wolanowska</t>
  </si>
  <si>
    <t>Wierzbicka /Wjazdowa</t>
  </si>
  <si>
    <t>Polna /Wernera</t>
  </si>
  <si>
    <t>Wierzbicka /Trojańska</t>
  </si>
  <si>
    <t>Chrobrego /Daszyńskiego</t>
  </si>
  <si>
    <t>30827422</t>
  </si>
  <si>
    <t>Biała /Grzecznarowskiego</t>
  </si>
  <si>
    <t>Struga /Chrobrego</t>
  </si>
  <si>
    <t>Chrobrego/Czysta</t>
  </si>
  <si>
    <t>30994032</t>
  </si>
  <si>
    <t>Słowackiego/ Skaryszewska/ Malenicka</t>
  </si>
  <si>
    <t>21418068</t>
  </si>
  <si>
    <t>Kozienicka/ Zubrzyckiego</t>
  </si>
  <si>
    <t>29902172</t>
  </si>
  <si>
    <t>RAZEM poz. 311-356</t>
  </si>
  <si>
    <t>PUNKTY KONTROLNE + INNE</t>
  </si>
  <si>
    <t>Traugutta 2 - punkt kontrolny biletów</t>
  </si>
  <si>
    <t>C-12A</t>
  </si>
  <si>
    <t>Mireckiego /Reja SO</t>
  </si>
  <si>
    <t>C-12B</t>
  </si>
  <si>
    <t>Wernera - Park</t>
  </si>
  <si>
    <t>Zagłoby</t>
  </si>
  <si>
    <t>umowa kompleksowa zawarta na czas nieokreslony z ZEORK, okres wypowiedzenia 1 m-c</t>
  </si>
  <si>
    <t>Radomskie Przedsiębiorstwo Energetyki Cieplnej "RADPEC" S.A. ul.Żelazna 7, 26-600 Radom</t>
  </si>
  <si>
    <t>Zespół Szkół Agrotechnicznych i Gospodarki Żywnościowej w Radomiu, ul. Wośnicka 125</t>
  </si>
  <si>
    <t>ZSAIGŻ - Radom, Uniwersytecka 8</t>
  </si>
  <si>
    <t>672884719</t>
  </si>
  <si>
    <t>95759189</t>
  </si>
  <si>
    <t>7445757</t>
  </si>
  <si>
    <t>4525716</t>
  </si>
  <si>
    <t>000280637</t>
  </si>
  <si>
    <t>ZSM w Radomiu, ul. 25 Czerwca 70</t>
  </si>
  <si>
    <t>Zespół Szkół Muzycznych  im. Oskara Kolberga ul. 25 Czerwca 70 26-600 Radom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</si>
  <si>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</si>
  <si>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</si>
  <si>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</si>
  <si>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</si>
  <si>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</si>
  <si>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</si>
  <si>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</si>
  <si>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</si>
  <si>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</si>
  <si>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</si>
  <si>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</si>
  <si>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</si>
  <si>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</si>
  <si>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</si>
  <si>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</si>
  <si>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</si>
  <si>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</si>
  <si>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</si>
  <si>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</si>
  <si>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</si>
  <si>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</si>
  <si>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</si>
  <si>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</si>
  <si>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</si>
  <si>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</si>
  <si>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</si>
  <si>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</si>
  <si>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</si>
  <si>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</si>
  <si>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</si>
  <si>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</si>
  <si>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</si>
  <si>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</si>
  <si>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</si>
  <si>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</si>
  <si>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</si>
  <si>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</si>
  <si>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</si>
  <si>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</si>
  <si>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</si>
  <si>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</si>
  <si>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</si>
  <si>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</si>
  <si>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</si>
  <si>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</si>
  <si>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</si>
  <si>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</si>
  <si>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</si>
  <si>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</si>
  <si>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</si>
  <si>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</si>
  <si>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</si>
  <si>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</si>
  <si>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</si>
  <si>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</si>
  <si>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</si>
  <si>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</si>
  <si>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</si>
  <si>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</si>
  <si>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</si>
  <si>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</si>
  <si>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</si>
  <si>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</si>
  <si>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</si>
  <si>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</si>
  <si>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</si>
  <si>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</si>
  <si>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</si>
  <si>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</si>
  <si>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</si>
  <si>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</si>
  <si>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</si>
  <si>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</si>
  <si>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</si>
  <si>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</si>
  <si>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</si>
  <si>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</si>
  <si>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</si>
  <si>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</si>
  <si>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</si>
  <si>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</si>
  <si>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</si>
  <si>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</si>
  <si>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</si>
  <si>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</si>
  <si>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</si>
  <si>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</si>
  <si>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</si>
  <si>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</si>
  <si>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</si>
  <si>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</si>
  <si>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</si>
  <si>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</si>
  <si>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</si>
  <si>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</si>
  <si>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</si>
  <si>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</si>
  <si>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</si>
  <si>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</si>
  <si>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</si>
  <si>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</si>
  <si>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</si>
  <si>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</si>
  <si>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</si>
  <si>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</si>
  <si>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</si>
  <si>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</si>
  <si>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</si>
  <si>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</si>
  <si>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</si>
  <si>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</si>
  <si>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</si>
  <si>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</si>
  <si>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</si>
  <si>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</si>
  <si>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</si>
  <si>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</si>
  <si>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</si>
  <si>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</si>
  <si>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</si>
  <si>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</si>
  <si>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</si>
  <si>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</si>
  <si>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</si>
  <si>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</si>
  <si>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</si>
  <si>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</si>
  <si>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</si>
  <si>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</si>
  <si>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</si>
  <si>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</si>
  <si>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</si>
  <si>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</si>
  <si>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</si>
  <si>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</si>
  <si>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</si>
  <si>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</si>
  <si>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</si>
  <si>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</si>
  <si>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</si>
  <si>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</si>
  <si>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Topiel</t>
  </si>
  <si>
    <t>K.-Krauza /Malczewskiego</t>
  </si>
  <si>
    <t>Narutowicza /Limanowskiego</t>
  </si>
  <si>
    <t xml:space="preserve">Warsztatowa </t>
  </si>
  <si>
    <t>Wyścigowa</t>
  </si>
  <si>
    <t>Kozienicka</t>
  </si>
  <si>
    <t>Sierpowa</t>
  </si>
  <si>
    <t>Błędowska SO</t>
  </si>
  <si>
    <t>Sucha II SO</t>
  </si>
  <si>
    <t>Chrobrego WSI</t>
  </si>
  <si>
    <t>Biała</t>
  </si>
  <si>
    <t>Królewska 11</t>
  </si>
  <si>
    <t>Graniczna</t>
  </si>
  <si>
    <t>Gajowa Młodzianów II</t>
  </si>
  <si>
    <t>Nowa Wola Gołębiowska Pacyna</t>
  </si>
  <si>
    <t>Zielona</t>
  </si>
  <si>
    <t>Nowa Wola Gołębiowska IV</t>
  </si>
  <si>
    <t>Nowa Wola Gołębiowska III</t>
  </si>
  <si>
    <t>Batorego St. MSTW</t>
  </si>
  <si>
    <t>Placowa</t>
  </si>
  <si>
    <t>Jesionow</t>
  </si>
  <si>
    <t>Główna</t>
  </si>
  <si>
    <t>Bernardyńska</t>
  </si>
  <si>
    <t>Rzeckiego/Malenicka</t>
  </si>
  <si>
    <t>Złota</t>
  </si>
  <si>
    <t>Brzustowska/w stacji</t>
  </si>
  <si>
    <t>Godów/St.MSTW</t>
  </si>
  <si>
    <t>Chrobrego/Kusocińskiego</t>
  </si>
  <si>
    <t>Miła Szafa</t>
  </si>
  <si>
    <t>Chałubińskiego</t>
  </si>
  <si>
    <t>25 Czerwca/Waryńskiego</t>
  </si>
  <si>
    <t>Okulickiego/Główna</t>
  </si>
  <si>
    <t>Wierzbicka St.</t>
  </si>
  <si>
    <t>Litewska</t>
  </si>
  <si>
    <t>Żółkiewskiego</t>
  </si>
  <si>
    <t>Potkanów-Osiedle</t>
  </si>
  <si>
    <t>Wośnicka/Czereśniowa</t>
  </si>
  <si>
    <t>Chłodna St.</t>
  </si>
  <si>
    <t>Mazowiecka</t>
  </si>
  <si>
    <t>Jastrzębia St.</t>
  </si>
  <si>
    <t>Olsztyńska St.</t>
  </si>
  <si>
    <t>Grójecka słup nr 1</t>
  </si>
  <si>
    <t>Grzybowska St.</t>
  </si>
  <si>
    <t>Dom Dziecka-Kolberga</t>
  </si>
  <si>
    <t>Nowogrodzka</t>
  </si>
  <si>
    <t>Katowicka</t>
  </si>
  <si>
    <t>Traugutta PKO</t>
  </si>
  <si>
    <t>Traugutta Hortex</t>
  </si>
  <si>
    <t>Czachowskiego 16</t>
  </si>
  <si>
    <t>Nizinna-Wstępna</t>
  </si>
  <si>
    <t>Szklana</t>
  </si>
  <si>
    <t>Maratońska-Dębowa</t>
  </si>
  <si>
    <t>Michałowskiego St.</t>
  </si>
  <si>
    <t>PCK U-35  przy RS</t>
  </si>
  <si>
    <t>Słowackiego-Tunel</t>
  </si>
  <si>
    <t>Potokowa</t>
  </si>
  <si>
    <t>Starokrakowska</t>
  </si>
  <si>
    <t>Żeromskiego/Witolda</t>
  </si>
  <si>
    <t>Traugutta 64 Hotel</t>
  </si>
  <si>
    <t>Piłsudskiego RUT</t>
  </si>
  <si>
    <t>Żeromskiego 52 WKR</t>
  </si>
  <si>
    <t>Mireckiego/Wałowa</t>
  </si>
  <si>
    <t>Planty II</t>
  </si>
  <si>
    <t>Chałbińskiego GUS</t>
  </si>
  <si>
    <t>Traugutta 51</t>
  </si>
  <si>
    <t>Podwalna /Narutowicza</t>
  </si>
  <si>
    <t>Sienkiewicza /Mickiewicza</t>
  </si>
  <si>
    <t>Folwarczna-Mokra- Chłodna</t>
  </si>
  <si>
    <t>Kosowska ST.Sucha</t>
  </si>
  <si>
    <t>Wieżowiec St.</t>
  </si>
  <si>
    <t>Młyńska St./Starokrakowska 1/</t>
  </si>
  <si>
    <t>Kilińskiego Technikum Odzież.</t>
  </si>
  <si>
    <t>Warszawska rondo Michał.</t>
  </si>
  <si>
    <t>1905- Roku/Limanowskiego</t>
  </si>
  <si>
    <t>Kielecka St. Wośniki Cegiel.</t>
  </si>
  <si>
    <t>Gołębiowska</t>
  </si>
  <si>
    <t>Grzecznarowskiego/ Skarpa 14</t>
  </si>
  <si>
    <t>Poniatowskiego</t>
  </si>
  <si>
    <t>Torfowa St.</t>
  </si>
  <si>
    <t>Kielecka/Natolińska</t>
  </si>
  <si>
    <t>Struga CPN</t>
  </si>
  <si>
    <t>Skaryszewska</t>
  </si>
  <si>
    <t>Maratońska II Bloki</t>
  </si>
  <si>
    <t>Puławska/Janowiecka</t>
  </si>
  <si>
    <t>Warszawska III/Kopalniana</t>
  </si>
  <si>
    <t>Warszawska IV</t>
  </si>
  <si>
    <t>Planowa - Pawilony Handl.</t>
  </si>
  <si>
    <t>Topiel St. Lipowa</t>
  </si>
  <si>
    <t>Kozienicka I</t>
  </si>
  <si>
    <t>Kozienicka II</t>
  </si>
  <si>
    <t>Borki II Kamienna</t>
  </si>
  <si>
    <t>U-28</t>
  </si>
  <si>
    <t>Komunalna/Dzielna</t>
  </si>
  <si>
    <t>Limanowskiego/Krasickiego</t>
  </si>
  <si>
    <t>25-Czerwca Apteka</t>
  </si>
  <si>
    <t>Żwirki i Wigury T-2</t>
  </si>
  <si>
    <t>25-Czerwca/Filtrowa</t>
  </si>
  <si>
    <t>Warszawska/11 Listopada</t>
  </si>
  <si>
    <t>Warszawska Potok</t>
  </si>
  <si>
    <t>Warszawska/Kusocińskiego</t>
  </si>
  <si>
    <t>Żeromskiego/Poczta</t>
  </si>
  <si>
    <t>1905 Roku przy aptece</t>
  </si>
  <si>
    <t>1905 Roku/Obrońców SO-4</t>
  </si>
  <si>
    <t>Tytoniowa/1905R SO-3</t>
  </si>
  <si>
    <t>Kościuszki/1905 R SO-1</t>
  </si>
  <si>
    <t>K-Krauza/Pl.Jagiell.</t>
  </si>
  <si>
    <t>Niedziałk./K-Krauza</t>
  </si>
  <si>
    <t>PCK/Grzecznarowskiego</t>
  </si>
  <si>
    <t>Grzecznarowskiego/Hoża</t>
  </si>
  <si>
    <t>Świerkowa</t>
  </si>
  <si>
    <t>Grzecznarowskiego/Biała</t>
  </si>
  <si>
    <t>Grzecznarowskiego/Słowackiego</t>
  </si>
  <si>
    <t>Orłowa I SO</t>
  </si>
  <si>
    <t>Wolanowska St.</t>
  </si>
  <si>
    <t>Pruszaków/Kończyc.</t>
  </si>
  <si>
    <t>Orłowa II SO</t>
  </si>
  <si>
    <t>U-48</t>
  </si>
  <si>
    <t>Natolińska II SO</t>
  </si>
  <si>
    <t>Malczew</t>
  </si>
  <si>
    <t>Młodzianowska SO</t>
  </si>
  <si>
    <t>Wierzbicka SO</t>
  </si>
  <si>
    <t>Wierzbicka SO-3</t>
  </si>
  <si>
    <t>Wernera/Wolność SO</t>
  </si>
  <si>
    <t>Południowa SO</t>
  </si>
  <si>
    <t xml:space="preserve">Sienkiewicza </t>
  </si>
  <si>
    <t>Janiszewska/Pomarnackiego</t>
  </si>
  <si>
    <t>Sadkowska 12</t>
  </si>
  <si>
    <t>Paderewskiego SO</t>
  </si>
  <si>
    <t>Rumiankowa</t>
  </si>
  <si>
    <t>Banacha</t>
  </si>
  <si>
    <t>Rapackiego</t>
  </si>
  <si>
    <t>Długa SO</t>
  </si>
  <si>
    <t>Witosa SO</t>
  </si>
  <si>
    <t>Góralska</t>
  </si>
  <si>
    <t>Małcużyńskiego</t>
  </si>
  <si>
    <t>Grzybowska -SO Kolberga</t>
  </si>
  <si>
    <t>Aleksandrowicza</t>
  </si>
  <si>
    <t>Park "Południe"</t>
  </si>
  <si>
    <t>Kędzierskiego</t>
  </si>
  <si>
    <t>Rajec SO I</t>
  </si>
  <si>
    <t>Rajec SO III</t>
  </si>
  <si>
    <t>Rajec SO II</t>
  </si>
  <si>
    <t>Jodłowa SO</t>
  </si>
  <si>
    <t>Podhalańska SO</t>
  </si>
  <si>
    <t>Mleczna St.</t>
  </si>
  <si>
    <t>Mostowa</t>
  </si>
  <si>
    <t>Oleńki</t>
  </si>
  <si>
    <t>Wycecha</t>
  </si>
  <si>
    <t>Klwatecka SO</t>
  </si>
  <si>
    <t>Gębarzewska SO</t>
  </si>
  <si>
    <t>Tetmajera</t>
  </si>
  <si>
    <t>Witkacego</t>
  </si>
  <si>
    <t>Domagalskiego SO I</t>
  </si>
  <si>
    <t>Godowska</t>
  </si>
  <si>
    <t>Domagalskiego SO II</t>
  </si>
  <si>
    <t>Hodowlana</t>
  </si>
  <si>
    <t>Siewna SO</t>
  </si>
  <si>
    <t>Jacka Jerza SO</t>
  </si>
  <si>
    <t>Koziegórska</t>
  </si>
  <si>
    <t>Zalew Borki</t>
  </si>
  <si>
    <t>Bulwarowa</t>
  </si>
  <si>
    <t>Czarnieckiego/Selgros</t>
  </si>
  <si>
    <t>Gielniowska/Goszczewicka</t>
  </si>
  <si>
    <t>Lubelska/Wojska Pol.</t>
  </si>
  <si>
    <t>Wieniawskiego/Szymanowskiego</t>
  </si>
  <si>
    <t>Szydłowiecka</t>
  </si>
  <si>
    <t>Ofiar Firleja</t>
  </si>
  <si>
    <t>Kierzkowska</t>
  </si>
  <si>
    <t>Kierzkowska I</t>
  </si>
  <si>
    <t>Kierzkowska I I</t>
  </si>
  <si>
    <t>Starokrakowska II</t>
  </si>
  <si>
    <t>Karłowicza /Lutosławskiego</t>
  </si>
  <si>
    <t>Wyścigowa/Armii Krajowej</t>
  </si>
  <si>
    <t>Diamentowa</t>
  </si>
  <si>
    <t>Wiśniewskiego</t>
  </si>
  <si>
    <t>SO Poduchowna</t>
  </si>
  <si>
    <t>Wojska Polskiego/Poranna</t>
  </si>
  <si>
    <t>Wojska Polskiego/Ogrodnicz.</t>
  </si>
  <si>
    <t xml:space="preserve">Struga </t>
  </si>
  <si>
    <t>Publiczna Szkoła Podstawowa w Sławnie, gm. Wolanów</t>
  </si>
  <si>
    <t>Publiczna Szkoła Podstawowa w Bieniędzicach, gm. Wolanów</t>
  </si>
  <si>
    <t>Publiczna Szkoła Podstawowa w Mniszku, gm. Wolanów</t>
  </si>
  <si>
    <t>Zespół Szkół Ogólnokształcących Wolanów ul Kolejowa 17, gm. Wolanów</t>
  </si>
  <si>
    <t xml:space="preserve">umowa zawarta z PGE Obrót S. A. do 30.06.2013r. </t>
  </si>
  <si>
    <t>obniż.mocy VI- IX 40kw, umowa zawarta z PGE Obrót S. A. do 30.06.2013r.</t>
  </si>
  <si>
    <t>zmiana wielkości rocznego zużycia  energii z 19500kWh na 18500kWh umowa zawarta z PGE Obrót S. A. do 30.06.2013r.</t>
  </si>
  <si>
    <t>Budynek po PSP Nr 8 będzie użytkowany do 31.08.2013r. Umowa zawarta z PGE Obrót S. A. do 30.06.2013r.</t>
  </si>
  <si>
    <t>oświetlenie terenu, umowa zawarta z PGE Obró S. A. do 30.06.2013r.</t>
  </si>
  <si>
    <t>budynek szkoły, umowa zawarta z PGE Obrót S. A. do 30.06.2013r.</t>
  </si>
  <si>
    <t>Pierogarnia, umowa zawarta z PGE Obrót S. A. do 30.06.2013r.</t>
  </si>
  <si>
    <t>Umowa kompleksowa zawarta na czas nieokreślony z PGE Obrót S. A. z 1 miesięcznym okresem wypowiedzenia</t>
  </si>
  <si>
    <t>Urząd Gminy w Wolanowie</t>
  </si>
  <si>
    <t>Zespół Szkół Ogólnokształcących, ul Kolejowa 17, gm. Wolanów</t>
  </si>
  <si>
    <t>budynek gospodarczy, umowa zawarta z PGE Obrót S. A. do 30.06.2013r.</t>
  </si>
  <si>
    <t>Internat Wacyn, umowa zawarta z PGE Obrót S. A. do 30.06.2013r.</t>
  </si>
  <si>
    <t>internat 2, umowa zawarta z PGE Obrót S. A. do 30.06.2013r.</t>
  </si>
  <si>
    <t>umowa zawarta z PGE ObrótS. A. do 30.06.2013r.</t>
  </si>
  <si>
    <t>Specjalny Ośrodek Szkolno Wychowawczy im. J. Korczaka w Radomiu Al. Grzecznarowskiego15</t>
  </si>
  <si>
    <t>Warszt. ul.Czarna 2, Radom</t>
  </si>
  <si>
    <t>Internat,ul.Kolejowa 22, radom</t>
  </si>
  <si>
    <t>Miejski  Zarząd  Lokalami  w  Radomiu, ul. Garbarska  55/79</t>
  </si>
  <si>
    <t>670890839</t>
  </si>
  <si>
    <t>Radom, ul. Kościuszki 5b, od strony ul. Narutowicza</t>
  </si>
  <si>
    <t>Miejski  Zarząd  Lokalami  w  Radomiu, ul. Garbarska  55/80</t>
  </si>
  <si>
    <t>Miejski  Zarząd  Lokalami  w  Radomiu, ul. Garbarska  55/81</t>
  </si>
  <si>
    <t>Miejski  Zarząd  Lokalami  w  Radomiu, ul. Garbarska  55/82</t>
  </si>
  <si>
    <t>Miejski  Zarząd  Lokalami  w  Radomiu, ul. Garbarska  55/83</t>
  </si>
  <si>
    <t>Miejski  Zarząd  Lokalami  w  Radomiu, ul. Garbarska  55/84</t>
  </si>
  <si>
    <t>Miejski  Zarząd  Lokalami  w  Radomiu, ul. Garbarska  55/85</t>
  </si>
  <si>
    <t>Miejski  Zarząd  Lokalami  w  Radomiu, ul. Garbarska  55/86</t>
  </si>
  <si>
    <t>Miejski  Zarząd  Lokalami  w  Radomiu, ul. Garbarska  55/87</t>
  </si>
  <si>
    <t>Miejski  Zarząd  Lokalami  w  Radomiu, ul. Garbarska  55/88</t>
  </si>
  <si>
    <t>Miejski  Zarząd  Lokalami  w  Radomiu, ul. Garbarska  55/89</t>
  </si>
  <si>
    <t>Miejski  Zarząd  Lokalami  w  Radomiu, ul. Garbarska  55/90</t>
  </si>
  <si>
    <t>Miejski  Zarząd  Lokalami  w  Radomiu, ul. Garbarska  55/91</t>
  </si>
  <si>
    <t>ul. Kwiatkowskiego  54</t>
  </si>
  <si>
    <t>ul. Kwiatkowskiego  56</t>
  </si>
  <si>
    <t>ul. Kwiatkowskiego  57</t>
  </si>
  <si>
    <t>ul. Kwiatkowskiego  62</t>
  </si>
  <si>
    <t>ul. Kwiatkowskiego  71</t>
  </si>
  <si>
    <t>ul. Limanowskiego  34</t>
  </si>
  <si>
    <t>ul. Limanowskiego  60</t>
  </si>
  <si>
    <t>ul. Limanowskiego  132</t>
  </si>
  <si>
    <t>Miejski  Zarząd  Lokalami  w  Radomiu, ul. Garbarska  55/92</t>
  </si>
  <si>
    <t>Miejski  Zarząd  Lokalami  w  Radomiu, ul. Garbarska  55/93</t>
  </si>
  <si>
    <t>Miejski  Zarząd  Lokalami  w  Radomiu, ul. Garbarska  55/94</t>
  </si>
  <si>
    <t>Miejski  Zarząd  Lokalami  w  Radomiu, ul. Garbarska  55/95</t>
  </si>
  <si>
    <t>ul. Marywilska 8A</t>
  </si>
  <si>
    <t>ul. Mieszka I 15</t>
  </si>
  <si>
    <t>ul. Miła 11</t>
  </si>
  <si>
    <t>ul. Miła 13</t>
  </si>
  <si>
    <t>Miejski  Zarząd  Lokalami  w  Radomiu, ul. Garbarska  55/96</t>
  </si>
  <si>
    <t>Miejski  Zarząd  Lokalami  w  Radomiu, ul. Garbarska  55/97</t>
  </si>
  <si>
    <t>Miejski  Zarząd  Lokalami  w  Radomiu, ul. Garbarska  55/98</t>
  </si>
  <si>
    <t>Miejski  Zarząd  Lokalami  w  Radomiu, ul. Garbarska  55/99</t>
  </si>
  <si>
    <t>Miejski  Zarząd  Lokalami  w  Radomiu, ul. Garbarska  55/100</t>
  </si>
  <si>
    <t>Miejski  Zarząd  Lokalami  w  Radomiu, ul. Garbarska  55/101</t>
  </si>
  <si>
    <t>Miejski  Zarząd  Lokalami  w  Radomiu, ul. Garbarska  55/102</t>
  </si>
  <si>
    <t>Miejski  Zarząd  Lokalami  w  Radomiu, ul. Garbarska  55/103</t>
  </si>
  <si>
    <t>Miejski  Zarząd  Lokalami  w  Radomiu, ul. Garbarska  55/104</t>
  </si>
  <si>
    <t>Miejski  Zarząd  Lokalami  w  Radomiu, ul. Garbarska  55/105</t>
  </si>
  <si>
    <t>Miejski  Zarząd  Lokalami  w  Radomiu, ul. Garbarska  55/106</t>
  </si>
  <si>
    <t>Przedszkole Publiczne Nr 12 w Radomiu, ul. Wernera 34</t>
  </si>
  <si>
    <t>Publiczna Szkoła Podstawowa nr 20 w Radomiu, ul. Malenicka 29</t>
  </si>
  <si>
    <t>ul. Rapackiego 24</t>
  </si>
  <si>
    <t>Publiczna Szkoła Podstawowa Nr 6 im. Orła Białego w Radomiu, ul. Rapackiego  24</t>
  </si>
  <si>
    <t>670101268</t>
  </si>
  <si>
    <t>Publiczna Szkoła Podstawowa nr 23 w Radomiu, ul Gajowa 60</t>
  </si>
  <si>
    <t>Miejski  Zarząd  Lokalami  w  Radomiu, ul. Garbarska  55/107</t>
  </si>
  <si>
    <t>Bieniędzice I</t>
  </si>
  <si>
    <t>Bieniędzice II</t>
  </si>
  <si>
    <t>Bieniędzice III</t>
  </si>
  <si>
    <t>Bieniędzice IV</t>
  </si>
  <si>
    <t>Chruślice I</t>
  </si>
  <si>
    <t>Chruślice II</t>
  </si>
  <si>
    <t>Dzika Niwa I</t>
  </si>
  <si>
    <t>Franciszków I</t>
  </si>
  <si>
    <t>Garno II</t>
  </si>
  <si>
    <t>Garno III</t>
  </si>
  <si>
    <t>Garno SKR</t>
  </si>
  <si>
    <t>Garno Waliny</t>
  </si>
  <si>
    <t>Jarosławice</t>
  </si>
  <si>
    <t>Kowala Duszocina I</t>
  </si>
  <si>
    <t>Kowala Duszocina II</t>
  </si>
  <si>
    <t>Kowala Duszocina III</t>
  </si>
  <si>
    <t>Kowakanka II</t>
  </si>
  <si>
    <t>Laskowa Wola I</t>
  </si>
  <si>
    <t>Michałów</t>
  </si>
  <si>
    <t>Mniszek I</t>
  </si>
  <si>
    <t>Mniszek II</t>
  </si>
  <si>
    <t>Mniszek III</t>
  </si>
  <si>
    <t>Mniszek IV</t>
  </si>
  <si>
    <t>Rogowa I</t>
  </si>
  <si>
    <t>Rogowa II</t>
  </si>
  <si>
    <t>Kolonia Strzałków</t>
  </si>
  <si>
    <t>Strzałków II</t>
  </si>
  <si>
    <t>Strzałków POM</t>
  </si>
  <si>
    <t>Wawrzyszów I</t>
  </si>
  <si>
    <t>Wawrzyszów II</t>
  </si>
  <si>
    <t>Wawrzyszów Las</t>
  </si>
  <si>
    <t>Wawrzyszów Kol.I</t>
  </si>
  <si>
    <t>Wawrzyszów Kol.II</t>
  </si>
  <si>
    <t>Wolanów Opoczyńska</t>
  </si>
  <si>
    <t>Wolanów Polna</t>
  </si>
  <si>
    <t>Wolanów I</t>
  </si>
  <si>
    <t>Zabłocie I</t>
  </si>
  <si>
    <t>Zabłocie II</t>
  </si>
  <si>
    <t>Kol. Wolanów</t>
  </si>
  <si>
    <t>Garno I</t>
  </si>
  <si>
    <t>Wymysłów II</t>
  </si>
  <si>
    <t xml:space="preserve">Chruślice </t>
  </si>
  <si>
    <t>Garno IV</t>
  </si>
  <si>
    <t>Franciszków II</t>
  </si>
  <si>
    <t>Garno V</t>
  </si>
  <si>
    <t>Laskowa Wola II</t>
  </si>
  <si>
    <t>Strzałków IV</t>
  </si>
  <si>
    <t xml:space="preserve">Garno </t>
  </si>
  <si>
    <t>Kol. Wolanów II</t>
  </si>
  <si>
    <t>Wolanów U. G.</t>
  </si>
  <si>
    <t>Wolanów IV</t>
  </si>
  <si>
    <t>Kol. Wawrzyszów</t>
  </si>
  <si>
    <t>Wymysłów III</t>
  </si>
  <si>
    <t>Garno Wyręba</t>
  </si>
  <si>
    <t>Dzika Niwa II</t>
  </si>
  <si>
    <t>Mniszek Podulek</t>
  </si>
  <si>
    <t>Wymysłów IV</t>
  </si>
  <si>
    <t xml:space="preserve">4.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</si>
  <si>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</si>
  <si>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</si>
  <si>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</si>
  <si>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</si>
  <si>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</si>
  <si>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</si>
  <si>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</si>
  <si>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</si>
  <si>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</si>
  <si>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</si>
  <si>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</si>
  <si>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</si>
  <si>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</si>
  <si>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</si>
  <si>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</si>
  <si>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</si>
  <si>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</si>
  <si>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</si>
  <si>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</si>
  <si>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</si>
  <si>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</si>
  <si>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</si>
  <si>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</si>
  <si>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</si>
  <si>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</si>
  <si>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</si>
  <si>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</si>
  <si>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</si>
  <si>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</si>
  <si>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670102363</t>
  </si>
  <si>
    <t>C11</t>
  </si>
  <si>
    <t>Przedszkole Publiczne Nr 5 im.T. Kościuszki w Radomiu</t>
  </si>
  <si>
    <t>PP Nr 15 Radom ul. Kusocińskiego 10a</t>
  </si>
  <si>
    <t>C21</t>
  </si>
  <si>
    <t>Publiczna Szkoła Podstawowa nr 9 im. H. Sienkiewicza, w Radomiu, ul. Sandomierska 19</t>
  </si>
  <si>
    <t>PSP Nr 25 ul.Starokrakowska 124/128, Radom</t>
  </si>
  <si>
    <t>Publiczna Szkoła Podstawowa nr 34, 26-600 Radom ul. Miła 18</t>
  </si>
  <si>
    <t>PSP Nr 34, ul. Miła 18</t>
  </si>
  <si>
    <t>PPE nr 1 ul.Gagarina 19 w Radomiu</t>
  </si>
  <si>
    <t>Publiczne Gimnazjum Nr 2 w Radomiu, ul. Gagarina 19</t>
  </si>
  <si>
    <t>672746294</t>
  </si>
  <si>
    <t>ORLIK przy PG nr 6</t>
  </si>
  <si>
    <t>C22A</t>
  </si>
  <si>
    <t>Publiczne Gimnazjum Nr 6 w Radomiu                              ul. Sadkowska 16</t>
  </si>
  <si>
    <t>PG nr 6 Radom          ul.Sadkowska 16</t>
  </si>
  <si>
    <t>PPE nr 1</t>
  </si>
  <si>
    <t>G11</t>
  </si>
  <si>
    <t>PPE nr 2</t>
  </si>
  <si>
    <t>PPE nr 3</t>
  </si>
  <si>
    <t>Dom Pomocy Społecznej Nad Potokiem im.B. „Danuty”Kijewskiej w Radomiu, ul.Struga 88</t>
  </si>
  <si>
    <t>948-10-06-511</t>
  </si>
  <si>
    <t>G-11</t>
  </si>
  <si>
    <t>Dom Pomocy Społecznej przy ulicy Rodziny Ziętalów 13 w Radomiu</t>
  </si>
  <si>
    <t>IV Liceum Ogólnokształcące im. Dra Tytusa Chałubińskiego w Radomiu, ul. Mariacka 25</t>
  </si>
  <si>
    <t>IV LO, ul. Mariacka 25, Radom</t>
  </si>
  <si>
    <t>000191537</t>
  </si>
  <si>
    <t>C-11</t>
  </si>
  <si>
    <t>Al. Grzecznarowskiego 2</t>
  </si>
  <si>
    <t>Zespół Szkół Zawodowych im. mjr H. Dobrzańskiego ,,Hubala” w Radomiu, Al.  Grzecznarowskiego 2</t>
  </si>
  <si>
    <t>ZSG ul. Wierzbicka 55, Radom</t>
  </si>
  <si>
    <t>C 11</t>
  </si>
  <si>
    <t>Publiczna Szkoła Podstawowa Nr 13 w Radomiu, ul. Sienkiewicza 30</t>
  </si>
  <si>
    <t>PSP nr 13 ;ul. Sienkiewicza 30 Radom</t>
  </si>
  <si>
    <t>PP nr 5, ul. Czarnoleska 15 Radom</t>
  </si>
  <si>
    <t>672883499</t>
  </si>
  <si>
    <t>230.000</t>
  </si>
  <si>
    <t>76.666</t>
  </si>
  <si>
    <t>153.334</t>
  </si>
  <si>
    <t>Zespół Szkól Technicznych im. T. Kościuszki w Radomiu, ul. Limanowskiego 26/30</t>
  </si>
  <si>
    <t>ZST, ul.Limanowskiegio 26/30, Radom</t>
  </si>
  <si>
    <t>Dom Pomocy Społecznej Weterana Walki i Pracy w Radomiu ul. Wyścigowa 16</t>
  </si>
  <si>
    <t>001243710</t>
  </si>
  <si>
    <t>948-11-22-677</t>
  </si>
  <si>
    <t>G -11</t>
  </si>
  <si>
    <t>977225891</t>
  </si>
  <si>
    <t>4713966</t>
  </si>
  <si>
    <t xml:space="preserve">G -11 </t>
  </si>
  <si>
    <t>14836135</t>
  </si>
  <si>
    <t>KOŚCIUSZKI 6</t>
  </si>
  <si>
    <t>KOŚCIUSZKI 6E</t>
  </si>
  <si>
    <t>KOŚCIUSZKI 8A</t>
  </si>
  <si>
    <t>KOŚCIUSZKINR 2-PBK</t>
  </si>
  <si>
    <t>KRASICKIEGO 43</t>
  </si>
  <si>
    <t>KRÓLEWSKA 1</t>
  </si>
  <si>
    <t>KRÓLEWSKA 11</t>
  </si>
  <si>
    <t>KRÓLEWSKA 13</t>
  </si>
  <si>
    <t>KRÓLEWSKA 15</t>
  </si>
  <si>
    <t>KRÓLEWSKA 2</t>
  </si>
  <si>
    <t>KRÓLEWSKA 5A</t>
  </si>
  <si>
    <t>KRÓLEWSKA 9</t>
  </si>
  <si>
    <t>KRÓLOWEJ JADWIGI 1</t>
  </si>
  <si>
    <t>KRÓLOWEJ JADWIGI 10</t>
  </si>
  <si>
    <t>KRÓLOWEJ JADWIGI 13</t>
  </si>
  <si>
    <t>KRÓLOWEJ JADWIGI 15</t>
  </si>
  <si>
    <t>KRÓLOWEJ JADWIGI 17</t>
  </si>
  <si>
    <t>KRÓLOWEJ JADWIGI 25</t>
  </si>
  <si>
    <t>KRÓLOWEJ JADWIGI 27</t>
  </si>
  <si>
    <t>KRÓLOWEJ JADWIGI 6</t>
  </si>
  <si>
    <t>KRÓLOWEJ JADWIGI 6A</t>
  </si>
  <si>
    <t>KRÓLOWEJ JADWIGI 8</t>
  </si>
  <si>
    <t>KRUCZA 9(2/10)</t>
  </si>
  <si>
    <t>KS. SKORUPKI 1</t>
  </si>
  <si>
    <t>KUJAWSKA 16</t>
  </si>
  <si>
    <t>KUJAWSKA 19</t>
  </si>
  <si>
    <t>KUSOCIŃSKIEGO W-6</t>
  </si>
  <si>
    <t>LIMANOWSKIEGO 73/75</t>
  </si>
  <si>
    <t>LIMANOWSKIEGO 78</t>
  </si>
  <si>
    <t>LIMANOWSKIEGO 80</t>
  </si>
  <si>
    <t>LIMANOWSKIEGO 82</t>
  </si>
  <si>
    <t>LIPSKA 2</t>
  </si>
  <si>
    <t>LIPSKA 5</t>
  </si>
  <si>
    <t>ŁOKIETKA 14</t>
  </si>
  <si>
    <t>ŁOKIETKA 16</t>
  </si>
  <si>
    <t>ŁOKIETKA 18</t>
  </si>
  <si>
    <t>ŁOKIETKA 20</t>
  </si>
  <si>
    <t>ŁOKIETKA 22</t>
  </si>
  <si>
    <t>M.C.SKŁODOWSKIEJ 10</t>
  </si>
  <si>
    <t>M.C.SKŁODOWSKIEJ 11/13</t>
  </si>
  <si>
    <t>M.C.SKŁODOWSKIEJ 12</t>
  </si>
  <si>
    <t>M.C.SKŁODOWSKIEJ 17</t>
  </si>
  <si>
    <t>M.C.SKŁODOWSKIEJ 7A</t>
  </si>
  <si>
    <t>10198090(15304228)</t>
  </si>
  <si>
    <t>MARATOŃSKA 15</t>
  </si>
  <si>
    <t>MARATOŃSKA 21</t>
  </si>
  <si>
    <t>MARATOŃSKA 3</t>
  </si>
  <si>
    <t>MARATOŃSKA 9</t>
  </si>
  <si>
    <t>MARIACKA 5/7</t>
  </si>
  <si>
    <t>MARYWILSKA 8A</t>
  </si>
  <si>
    <t>MICKIEWICZA 12/14</t>
  </si>
  <si>
    <t>MIESZKA I 15</t>
  </si>
  <si>
    <t>MIESZKA I 36 Komora</t>
  </si>
  <si>
    <t>MIESZKA I 9</t>
  </si>
  <si>
    <t>MIESZKA I 9A</t>
  </si>
  <si>
    <t>MIŁA 12</t>
  </si>
  <si>
    <t>MIŁA 17</t>
  </si>
  <si>
    <t>MŁODZIANOWSKA 10</t>
  </si>
  <si>
    <t>MŁODZIANOWSKA 14</t>
  </si>
  <si>
    <t>MŁODZIANOWSKA 16</t>
  </si>
  <si>
    <t>MŁODZIANOWSKA 18</t>
  </si>
  <si>
    <t>MŁODZIANOWSKA 5</t>
  </si>
  <si>
    <t>MŁODZIANOWSKA 8</t>
  </si>
  <si>
    <t>MŁODZIANOWSKA 8A</t>
  </si>
  <si>
    <t>MONIUSZKI 3/5</t>
  </si>
  <si>
    <t>MONIUSZKI 9</t>
  </si>
  <si>
    <t>NATOLIŃSKA  1/3/5</t>
  </si>
  <si>
    <t>NATOLIŃSKA 5</t>
  </si>
  <si>
    <t>NATOLIŃSKA 5 (1/3/5)</t>
  </si>
  <si>
    <t>NIEDZIAŁKOWSKIEGO 8/10</t>
  </si>
  <si>
    <t>OKLULICKIEGO 80</t>
  </si>
  <si>
    <t>OKULICKIEGO 51</t>
  </si>
  <si>
    <t>OKULICKIEGO 58/70</t>
  </si>
  <si>
    <t>OKULICKIEGO 78</t>
  </si>
  <si>
    <t>10358619(9372070)</t>
  </si>
  <si>
    <t>OKULICKIEGO 82</t>
  </si>
  <si>
    <t>OLSZTYŃSKA 26D</t>
  </si>
  <si>
    <t>OLSZTYŃSKA 29</t>
  </si>
  <si>
    <t>OLSZTYŃSKA 31</t>
  </si>
  <si>
    <t>OLSZTYŃSKA 35</t>
  </si>
  <si>
    <t>OLSZTYŃSKA 39</t>
  </si>
  <si>
    <t>OSIEDLOWA 10</t>
  </si>
  <si>
    <t>OSIEDLOWA 11</t>
  </si>
  <si>
    <t>OSIEDLOWA 12</t>
  </si>
  <si>
    <t>OSIEDLOWA 13</t>
  </si>
  <si>
    <t>OSIEDLOWA 14/16</t>
  </si>
  <si>
    <t>OSIEDLOWA 15</t>
  </si>
  <si>
    <t>OSIEDLOWA 17/17A</t>
  </si>
  <si>
    <t>OSIEDLOWA 18</t>
  </si>
  <si>
    <t>OSIEDLOWA 19</t>
  </si>
  <si>
    <t>OSIEDLOWA 2</t>
  </si>
  <si>
    <t>OSIEDLOWA 20</t>
  </si>
  <si>
    <t>OSIEDLOWA 21</t>
  </si>
  <si>
    <t>OSIEDLOWA 22/24</t>
  </si>
  <si>
    <t>OSIEDLOWA 28</t>
  </si>
  <si>
    <t>OSIEDLOWA 3</t>
  </si>
  <si>
    <t>OSIEDLOWA 30</t>
  </si>
  <si>
    <t>OSIEDLOWA 32</t>
  </si>
  <si>
    <t>OSIEDLOWA 34</t>
  </si>
  <si>
    <t>OSIEDLOWA 36</t>
  </si>
  <si>
    <t>OSIEDLOWA 38</t>
  </si>
  <si>
    <t>OSIEDLOWA 38A</t>
  </si>
  <si>
    <t>OSIEDLOWA 4/6</t>
  </si>
  <si>
    <t>OSIEDLOWA 40</t>
  </si>
  <si>
    <t>OSIEDLOWA 42</t>
  </si>
  <si>
    <t>OSIEDLOWA 44</t>
  </si>
  <si>
    <t>OSIEDLOWA 7</t>
  </si>
  <si>
    <t>OSIEDLOWA 8</t>
  </si>
  <si>
    <t>OSTERWY 3</t>
  </si>
  <si>
    <t>PADEREWSKIEGO 11</t>
  </si>
  <si>
    <t>PADEREWSKIEGO 12</t>
  </si>
  <si>
    <t>PADEREWSKIEGO 15</t>
  </si>
  <si>
    <t>PADEREWSKIEGO 16</t>
  </si>
  <si>
    <t>PADEREWSKIEGO 19</t>
  </si>
  <si>
    <t>PADEREWSKIEGO 20</t>
  </si>
  <si>
    <t>PADEREWSKIEGO 22A</t>
  </si>
  <si>
    <t>PADEREWSKIEGO 23</t>
  </si>
  <si>
    <t>PADEREWSKIEGO 28</t>
  </si>
  <si>
    <t>PADEREWSKIEGO 36</t>
  </si>
  <si>
    <t>PADEREWSKIEGO 4</t>
  </si>
  <si>
    <t>PADEREWSKIEGO 8</t>
  </si>
  <si>
    <t>PADEREWSKIEGO 9</t>
  </si>
  <si>
    <t>PADEWSKA 5</t>
  </si>
  <si>
    <t>PARTYZANTÓW 24</t>
  </si>
  <si>
    <t>PAWIA 5</t>
  </si>
  <si>
    <t>PCK 1</t>
  </si>
  <si>
    <t>PCK 11</t>
  </si>
  <si>
    <t>PCK 3</t>
  </si>
  <si>
    <t>PCK 5</t>
  </si>
  <si>
    <t>PCK 7</t>
  </si>
  <si>
    <t>PCK 9</t>
  </si>
  <si>
    <t>PIASTOWSKA 1</t>
  </si>
  <si>
    <t>PIASTOWSKA 11</t>
  </si>
  <si>
    <t>PIASTOWSKA 13</t>
  </si>
  <si>
    <t>PIASTOWSKA 15</t>
  </si>
  <si>
    <t>PIASTOWSKA 17 PŁYWALNIA</t>
  </si>
  <si>
    <t>PIASTOWSKA 3</t>
  </si>
  <si>
    <t>PIASTOWSKA 6(4)</t>
  </si>
  <si>
    <t>PIASTOWSKA 9</t>
  </si>
  <si>
    <t>PIASTOWSKA 9A</t>
  </si>
  <si>
    <t>PIŁSUDSKIEGO 10</t>
  </si>
  <si>
    <t>PIŁSUDSKIEGO 12</t>
  </si>
  <si>
    <t>PIWNIKA 1</t>
  </si>
  <si>
    <t>PIWNIKA 3</t>
  </si>
  <si>
    <t>Mniszek P15</t>
  </si>
  <si>
    <t>Mniszek P18</t>
  </si>
  <si>
    <t>Mniszek P19</t>
  </si>
  <si>
    <t>Rogowa</t>
  </si>
  <si>
    <t>Rogowa PK14</t>
  </si>
  <si>
    <t xml:space="preserve">Mniszek P16 </t>
  </si>
  <si>
    <t xml:space="preserve">Mniszek P17 </t>
  </si>
  <si>
    <t>Opoczyńska 9 Straż</t>
  </si>
  <si>
    <t>Sławno Szkoła</t>
  </si>
  <si>
    <t>Bieniędzice  21 Szkoła</t>
  </si>
  <si>
    <t>Publiczna Szkoła Podstawowa Mniszek</t>
  </si>
  <si>
    <t>Zespół Szkół Skórzano-Odzieżowych, Stylizacji i Usług, 26-600 Radom ul.Śniadeckich 5</t>
  </si>
  <si>
    <t>ul.Śniadeckich 5</t>
  </si>
  <si>
    <t>Przedszkole Publiczne Nr 11 w Radomiu, ul. Kościuszki 10</t>
  </si>
  <si>
    <t>000220405</t>
  </si>
  <si>
    <t>ul. Chałubińskiego 22, Radom</t>
  </si>
  <si>
    <t>Przedszkole Publiczne Nr 24 im. J. Korczaka w Radomiu, ul. Ppwstańców Śląskich 9</t>
  </si>
  <si>
    <t>PP nr 24 w Radomiu, ul. Powstańców Śląskich 9</t>
  </si>
  <si>
    <t>007005934</t>
  </si>
  <si>
    <t>000209480</t>
  </si>
  <si>
    <t>000216088</t>
  </si>
  <si>
    <t>415.</t>
  </si>
  <si>
    <t>000930911</t>
  </si>
  <si>
    <t>007023493</t>
  </si>
  <si>
    <t>000725068</t>
  </si>
  <si>
    <t>000725016</t>
  </si>
  <si>
    <t>001196459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</si>
  <si>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</si>
  <si>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</si>
  <si>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</si>
  <si>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</si>
  <si>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</si>
  <si>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</si>
  <si>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</si>
  <si>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</si>
  <si>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</si>
  <si>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</si>
  <si>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</si>
  <si>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</si>
  <si>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</si>
  <si>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</si>
  <si>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</si>
  <si>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</si>
  <si>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</si>
  <si>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</si>
  <si>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</si>
  <si>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</si>
  <si>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</si>
  <si>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</si>
  <si>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</si>
  <si>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</si>
  <si>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</si>
  <si>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</si>
  <si>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</si>
  <si>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</si>
  <si>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</si>
  <si>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</si>
  <si>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</si>
  <si>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</si>
  <si>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</si>
  <si>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</si>
  <si>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</si>
  <si>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</si>
  <si>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</si>
  <si>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</si>
  <si>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</si>
  <si>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</si>
  <si>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</si>
  <si>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</si>
  <si>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</si>
  <si>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</si>
  <si>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</si>
  <si>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</si>
  <si>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</si>
  <si>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</si>
  <si>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</si>
  <si>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</si>
  <si>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</si>
  <si>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</si>
  <si>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</si>
  <si>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</si>
  <si>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</si>
  <si>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</si>
  <si>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</si>
  <si>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</si>
  <si>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</si>
  <si>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</si>
  <si>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</si>
  <si>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</si>
  <si>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</si>
  <si>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</si>
  <si>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</si>
  <si>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</si>
  <si>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</si>
  <si>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</si>
  <si>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</si>
  <si>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</si>
  <si>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</si>
  <si>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</si>
  <si>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</si>
  <si>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</si>
  <si>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</si>
  <si>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</si>
  <si>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</si>
  <si>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</si>
  <si>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</si>
  <si>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</si>
  <si>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</si>
  <si>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</si>
  <si>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</si>
  <si>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</si>
  <si>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</si>
  <si>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</si>
  <si>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</si>
  <si>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</si>
  <si>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</si>
  <si>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</si>
  <si>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</si>
  <si>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</si>
  <si>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</si>
  <si>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</si>
  <si>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</si>
  <si>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</si>
  <si>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</si>
  <si>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</si>
  <si>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</si>
  <si>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</si>
  <si>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</si>
  <si>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</si>
  <si>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</si>
  <si>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</si>
  <si>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</si>
  <si>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</si>
  <si>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</si>
  <si>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</si>
  <si>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</si>
  <si>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</si>
  <si>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</si>
  <si>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</si>
  <si>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</si>
  <si>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</si>
  <si>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</si>
  <si>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</si>
  <si>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</si>
  <si>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</si>
  <si>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</si>
  <si>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</si>
  <si>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</si>
  <si>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</si>
  <si>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</si>
  <si>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</si>
  <si>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</si>
  <si>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</si>
  <si>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</si>
  <si>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</si>
  <si>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</si>
  <si>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</si>
  <si>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</si>
  <si>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</si>
  <si>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</si>
  <si>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</si>
  <si>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</si>
  <si>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</si>
  <si>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</si>
  <si>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</si>
  <si>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</si>
  <si>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</si>
  <si>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</si>
  <si>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</si>
  <si>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</si>
  <si>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</si>
  <si>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</si>
  <si>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</si>
  <si>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</si>
  <si>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</si>
  <si>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</si>
  <si>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</si>
  <si>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</si>
  <si>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</si>
  <si>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</si>
  <si>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</si>
  <si>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</si>
  <si>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</si>
  <si>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</si>
  <si>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</si>
  <si>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</si>
  <si>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</si>
  <si>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</si>
  <si>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</si>
  <si>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</si>
  <si>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</si>
  <si>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</si>
  <si>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</si>
  <si>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</si>
  <si>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</si>
  <si>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</si>
  <si>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</si>
  <si>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</si>
  <si>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</si>
  <si>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</si>
  <si>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</si>
  <si>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</si>
  <si>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</si>
  <si>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</si>
  <si>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</si>
  <si>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</si>
  <si>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</si>
  <si>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</si>
  <si>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</si>
  <si>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</si>
  <si>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</si>
  <si>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</si>
  <si>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</si>
  <si>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</si>
  <si>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</si>
  <si>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</si>
  <si>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</si>
  <si>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</si>
  <si>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</si>
  <si>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</si>
  <si>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</si>
  <si>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</si>
  <si>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</si>
  <si>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</si>
  <si>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</si>
  <si>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</si>
  <si>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</si>
  <si>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</si>
  <si>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</si>
  <si>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</si>
  <si>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</si>
  <si>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</si>
  <si>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</si>
  <si>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</si>
  <si>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</si>
  <si>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</si>
  <si>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</si>
  <si>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</si>
  <si>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</si>
  <si>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</si>
  <si>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</si>
  <si>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</si>
  <si>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</si>
  <si>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</si>
  <si>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</si>
  <si>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</si>
  <si>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</si>
  <si>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</si>
  <si>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</si>
  <si>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</si>
  <si>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</si>
  <si>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</si>
  <si>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</si>
  <si>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</si>
  <si>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</si>
  <si>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</si>
  <si>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</si>
  <si>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</si>
  <si>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</si>
  <si>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</si>
  <si>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</si>
  <si>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</si>
  <si>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</si>
  <si>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</si>
  <si>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</si>
  <si>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</si>
  <si>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</si>
  <si>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</si>
  <si>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</si>
  <si>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</si>
  <si>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</si>
  <si>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</si>
  <si>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</si>
  <si>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</si>
  <si>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</si>
  <si>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</si>
  <si>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</si>
  <si>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</si>
  <si>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</si>
  <si>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</si>
  <si>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</si>
  <si>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</si>
  <si>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</si>
  <si>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</si>
  <si>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</si>
  <si>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</si>
  <si>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</si>
  <si>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</si>
  <si>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</si>
  <si>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</si>
  <si>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</si>
  <si>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</si>
  <si>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</si>
  <si>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</si>
  <si>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</si>
  <si>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</si>
  <si>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</si>
  <si>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</si>
  <si>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</si>
  <si>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</si>
  <si>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</si>
  <si>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</si>
  <si>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</si>
  <si>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</si>
  <si>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</si>
  <si>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</si>
  <si>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</si>
  <si>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</si>
  <si>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</si>
  <si>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</si>
  <si>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</si>
  <si>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</si>
  <si>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</si>
  <si>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</si>
  <si>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</si>
  <si>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</si>
  <si>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</si>
  <si>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</si>
  <si>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</si>
  <si>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</si>
  <si>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</si>
  <si>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</si>
  <si>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</si>
  <si>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</si>
  <si>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</si>
  <si>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</si>
  <si>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</si>
  <si>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</si>
  <si>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</si>
  <si>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</si>
  <si>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</si>
  <si>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</si>
  <si>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</si>
  <si>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</si>
  <si>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</si>
  <si>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</si>
  <si>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</si>
  <si>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</si>
  <si>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</si>
  <si>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</si>
  <si>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</si>
  <si>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</si>
  <si>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</si>
  <si>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</si>
  <si>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</si>
  <si>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</si>
  <si>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</si>
  <si>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</si>
  <si>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</si>
  <si>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</si>
  <si>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</si>
  <si>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</si>
  <si>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</si>
  <si>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</si>
  <si>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</si>
  <si>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</si>
  <si>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</si>
  <si>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</si>
  <si>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</si>
  <si>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</si>
  <si>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</si>
  <si>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</si>
  <si>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</si>
  <si>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</si>
  <si>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</si>
  <si>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</si>
  <si>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</si>
  <si>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</si>
  <si>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</si>
  <si>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</si>
  <si>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</si>
  <si>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</si>
  <si>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</si>
  <si>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</si>
  <si>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</si>
  <si>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</si>
  <si>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</si>
  <si>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</si>
  <si>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</si>
  <si>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</si>
  <si>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</si>
  <si>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</si>
  <si>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</si>
  <si>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</si>
  <si>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</si>
  <si>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</si>
  <si>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</si>
  <si>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</si>
  <si>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</si>
  <si>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</si>
  <si>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</si>
  <si>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</si>
  <si>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</si>
  <si>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</si>
  <si>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</si>
  <si>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</si>
  <si>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</si>
  <si>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</si>
  <si>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</si>
  <si>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</si>
  <si>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</si>
  <si>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</si>
  <si>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</si>
  <si>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</si>
  <si>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</si>
  <si>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</si>
  <si>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</si>
  <si>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</si>
  <si>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</si>
  <si>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</si>
  <si>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</si>
  <si>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</si>
  <si>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</si>
  <si>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</si>
  <si>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</si>
  <si>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</si>
  <si>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</si>
  <si>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</si>
  <si>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</si>
  <si>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</si>
  <si>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</si>
  <si>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</si>
  <si>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</si>
  <si>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</si>
  <si>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007023323</t>
  </si>
  <si>
    <t>007023352</t>
  </si>
  <si>
    <t>000725022</t>
  </si>
  <si>
    <t>007006046</t>
  </si>
  <si>
    <t>007006069</t>
  </si>
  <si>
    <t>PSP nr 29 w Radomiu, ul. Ceglana 14</t>
  </si>
  <si>
    <t>000215338</t>
  </si>
  <si>
    <t>000215551</t>
  </si>
  <si>
    <t>PG nr 5 ul.Warszawska 12 Radom - Orlik</t>
  </si>
  <si>
    <t>000725134</t>
  </si>
  <si>
    <t>007012510</t>
  </si>
  <si>
    <t>007007471</t>
  </si>
  <si>
    <t>VII LO w Radomiu, ul.Powstańców Śl.4</t>
  </si>
  <si>
    <t>X Liceum Ogólnokształcące im. S. Konarskiego w Radomiu, ul. Beliny - Prażmowskiego 37</t>
  </si>
  <si>
    <t>000677062</t>
  </si>
  <si>
    <t>Zespół Szkół Samochodowych Radom, ul. 25 Czerwca 66</t>
  </si>
  <si>
    <t xml:space="preserve">ZSS w Radomiu                      ul. 25 Czerwca 66 </t>
  </si>
  <si>
    <t>000186447</t>
  </si>
  <si>
    <t>9481052706</t>
  </si>
  <si>
    <t>96837435</t>
  </si>
  <si>
    <t>100</t>
  </si>
  <si>
    <t>282618</t>
  </si>
  <si>
    <t>ZSB w Radomiu, ul. Kosciuszki 7</t>
  </si>
  <si>
    <t>Zespół Szkół Budowlanych im. Kazimierza Wielkiego w Radomiu, ul. Kosciuszki 7</t>
  </si>
  <si>
    <t>000186186</t>
  </si>
  <si>
    <t>ZS Nr 2 w Radomiu, ul. Lipska 2</t>
  </si>
  <si>
    <t>000197178</t>
  </si>
  <si>
    <t>Miejski Ośrodek Pomocy Spolecznej w Radomiu, ul. Limanowskiego 134</t>
  </si>
  <si>
    <t>Miejski Ośrodek Pomocy Spolecznej w Radomiu, ul. Limanowskiego 135</t>
  </si>
  <si>
    <t>Miejski Ośrodek Pomocy Spolecznej w Radomiu, ul. Limanowskiego 136</t>
  </si>
  <si>
    <t>Miejski Ośrodek Pomocy Spolecznej w Radomiu, ul. Limanowskiego 137</t>
  </si>
  <si>
    <t>005104690</t>
  </si>
  <si>
    <t>Miejski  Zarząd  Lokalami  w  Radomiu, ul. Garbarska  55/108</t>
  </si>
  <si>
    <t>Miejski  Zarząd  Lokalami  w  Radomiu, ul. Garbarska  55/109</t>
  </si>
  <si>
    <t>Miejski  Zarząd  Lokalami  w  Radomiu, ul. Garbarska  55/110</t>
  </si>
  <si>
    <t>Miejski  Zarząd  Lokalami  w  Radomiu, ul. Garbarska  55/111</t>
  </si>
  <si>
    <t>Miejski  Zarząd  Lokalami  w  Radomiu, ul. Garbarska  55/112</t>
  </si>
  <si>
    <t>Miejski  Zarząd  Lokalami  w  Radomiu, ul. Garbarska  55/113</t>
  </si>
  <si>
    <t>Miejski  Zarząd  Lokalami  w  Radomiu, ul. Garbarska  55/114</t>
  </si>
  <si>
    <t>ul. Mroza 3/5 I kl.</t>
  </si>
  <si>
    <t>ul. Mroza 3/5 II kl.</t>
  </si>
  <si>
    <t xml:space="preserve">ul. Mroza 7/9 I kl. </t>
  </si>
  <si>
    <t>ul. Mroza 7/9 II kl.</t>
  </si>
  <si>
    <t>ul. Mroza 13/15 I kl.</t>
  </si>
  <si>
    <t xml:space="preserve">ul. Mroza 13/15 II kl. </t>
  </si>
  <si>
    <t>ul. Niedziałkowskiego 18</t>
  </si>
  <si>
    <t>ul. Niedziałkowskiego 28</t>
  </si>
  <si>
    <t>ul. Niedziałkowskiego 36</t>
  </si>
  <si>
    <t>ul. Odlewnicza 6 b-i ośw. Zewnętrzne</t>
  </si>
  <si>
    <t>ul. Okulickiego 34</t>
  </si>
  <si>
    <t>ul. Okulickiego 37</t>
  </si>
  <si>
    <t>ul. Okulickiego 49</t>
  </si>
  <si>
    <t>000220753</t>
  </si>
  <si>
    <t>Przedszkole Publiczne Nr 15 w Radomiu, ul. Kusocińskiego 10a</t>
  </si>
  <si>
    <t>PP Nr 25, ul. B. Kijewskiej 10, Radom</t>
  </si>
  <si>
    <t>Przedszkole Publiczne Nr 25, w Radomiu, ul. B. Kijewskiej 10</t>
  </si>
  <si>
    <t>Publiczna Szkoła Podstawowa Nr 25 w Radomiu ul.Starokrakowska 124/128</t>
  </si>
  <si>
    <t>ul. Rapackiego 24, Radom</t>
  </si>
  <si>
    <t>ul. Paderewskiego 36, Radom</t>
  </si>
  <si>
    <t>ul.Piastowska 17, Radom</t>
  </si>
  <si>
    <t>ZSO nr 6 ul. Kilińskiego 25, Radom</t>
  </si>
  <si>
    <t>ul.Staromiejska 11, Radom</t>
  </si>
  <si>
    <t>Budynek, ul. Starowolska 11A, Radom</t>
  </si>
  <si>
    <t>ul. Limanowskiego 75, Radom</t>
  </si>
  <si>
    <t>ul. Szklana 9, Radom</t>
  </si>
  <si>
    <t>000592590</t>
  </si>
  <si>
    <t>000190360</t>
  </si>
  <si>
    <t>005126622</t>
  </si>
  <si>
    <t>000286539</t>
  </si>
  <si>
    <t>PG nr 22, Radom, ul. Rapackiego 24</t>
  </si>
  <si>
    <t>007012207</t>
  </si>
  <si>
    <t>Młodocin Wiekszy 25 A</t>
  </si>
  <si>
    <t>001194621</t>
  </si>
  <si>
    <t>001194489</t>
  </si>
  <si>
    <t>001194615</t>
  </si>
  <si>
    <t>0791054503</t>
  </si>
  <si>
    <t>000185407</t>
  </si>
  <si>
    <t>ZSO, Wolanów ul Kolejowa 17</t>
  </si>
  <si>
    <t>007012489</t>
  </si>
  <si>
    <t>000294349</t>
  </si>
  <si>
    <t>ul. Okulickiego 81</t>
  </si>
  <si>
    <t>ul. Ordona 2</t>
  </si>
  <si>
    <t>ul. Ordona 10</t>
  </si>
  <si>
    <t>ul. Pentza 28</t>
  </si>
  <si>
    <t>ul. Podwalna 7</t>
  </si>
  <si>
    <t>ul. Promyka 10</t>
  </si>
  <si>
    <t>ul. Rapackiego 21</t>
  </si>
  <si>
    <t>ul. Radomskiego 6</t>
  </si>
  <si>
    <t>Poradnia Psychologiczno - Pedagogiczna Nr 3 w Radomiu, ul. Główna 3</t>
  </si>
  <si>
    <t>000720786</t>
  </si>
  <si>
    <t>PPP Nr 3 w Radomiu, ul. Główna 3</t>
  </si>
  <si>
    <t>Poradnia Psychologiczno - Pedagogiczna Nr 2 w Radomiu, ul. Toruńska 9</t>
  </si>
  <si>
    <t>PPP Nr 2 w Radomiu, ul. Totuńska 9</t>
  </si>
  <si>
    <t>Dom Pomocy Społecznej im. Św. Kazimierza w Radomiu, ul. Garbarska 35</t>
  </si>
  <si>
    <t>670518442</t>
  </si>
  <si>
    <t>DPS im. Św. Kazimierza w Radomiu, ul. Garbarska 35</t>
  </si>
  <si>
    <t>13738367</t>
  </si>
  <si>
    <t xml:space="preserve">Licznik ten zamontowany jest w hydroforni pomp przeciwpożarowych. Pompy przeciwpożarowe załaczane są automatycznie tylo w nagłych przypadkach, dlatego też zużycie określono szacunkowo.  </t>
  </si>
  <si>
    <t>Ośrodek Kultury i Sztuki "Resursa Obywatelska" w rasdomiu, ul. Malczewskiego 15</t>
  </si>
  <si>
    <t>000572328</t>
  </si>
  <si>
    <t>OKiSZ "Resursa Obywatelska" w Radomiu, ul. Malczewskiego 16</t>
  </si>
  <si>
    <t>„Łaźnia” Radomski Klub Środowisk Twórczych i Galeria w Radomiu, 
ul. Żeromskiego 56</t>
  </si>
  <si>
    <t>"Łaźnia"RKŚTIG, ul. Traugutta 31/33, Radom</t>
  </si>
  <si>
    <t>"Łaźnia"RKŚTIG, ul. Żeromskiego 56, Radom</t>
  </si>
  <si>
    <t>Miejski Ośrodek Kultury AMFITEATR w Radomiu, ul. Parkowa 1</t>
  </si>
  <si>
    <t>000282808</t>
  </si>
  <si>
    <t>MOK Amfiteatr, ul. Parkowa 1, Radom</t>
  </si>
  <si>
    <t>MOK Amfiteatr, ul. Śniadeckich 2, Radom</t>
  </si>
  <si>
    <t>MOK Amfiteatr, ul. Daszyńskiego 5, Radom</t>
  </si>
  <si>
    <t>ul. Radomskiego 6 kotłownia</t>
  </si>
  <si>
    <t>zmiana wielkości rocznego zużycia  energii z 17000kWh na 18000kWh umowa zawarta z PGE Obrót S. A.  do 30.06.2013r.</t>
  </si>
  <si>
    <t>000725074</t>
  </si>
  <si>
    <t>796-181-08-73</t>
  </si>
  <si>
    <t>Publiczna Szkoła Podstawowa Nr 7 im. K. Pułaskiego, ul Tybla 7/11</t>
  </si>
  <si>
    <t>PSP Nr 7, ul.Tybla 7/11 Radom</t>
  </si>
  <si>
    <t>Publiczna Szkoła Podstawowa Nr 3 im. J. Długosza w Radomiu, ul. Sobieskiego 12</t>
  </si>
  <si>
    <t>PSP 3, ul. Sobieskiego 12, Radom</t>
  </si>
  <si>
    <t>000725045</t>
  </si>
  <si>
    <t>PSP 31, ul. Biała 6, Radom</t>
  </si>
  <si>
    <t>Publiczna Szkoła Podstawowa Nr 31 im. Kard. S. Wyszyńskiego w Radomiu, ul. Biała 6</t>
  </si>
  <si>
    <t>007023317</t>
  </si>
  <si>
    <t>PSP Nr 20 w Radomiu,              ul. Malenicka 29</t>
  </si>
  <si>
    <t>102.</t>
  </si>
  <si>
    <t>Publiczna Szkoła Podstawowa Nr 26 w Radomiu, ul. Wośnicka 121</t>
  </si>
  <si>
    <t>PSP Nr 26, Radom, ul.Wośnicka 121</t>
  </si>
  <si>
    <t>Przedszkole Publiczne Nr 16 w Radomiu, ul. Grenadierów 13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</si>
  <si>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</si>
  <si>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</si>
  <si>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</si>
  <si>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</si>
  <si>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</si>
  <si>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</si>
  <si>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</si>
  <si>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</si>
  <si>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</si>
  <si>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</si>
  <si>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</si>
  <si>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</si>
  <si>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</si>
  <si>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</si>
  <si>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</si>
  <si>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</si>
  <si>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</si>
  <si>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</si>
  <si>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</si>
  <si>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</si>
  <si>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</si>
  <si>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</si>
  <si>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</si>
  <si>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</si>
  <si>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</si>
  <si>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</si>
  <si>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</si>
  <si>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</si>
  <si>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</si>
  <si>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</si>
  <si>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</si>
  <si>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</si>
  <si>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</si>
  <si>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</si>
  <si>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</si>
  <si>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</si>
  <si>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</si>
  <si>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</si>
  <si>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</si>
  <si>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</si>
  <si>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</si>
  <si>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</si>
  <si>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</si>
  <si>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</si>
  <si>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</si>
  <si>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</si>
  <si>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</si>
  <si>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</si>
  <si>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</si>
  <si>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</si>
  <si>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</si>
  <si>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 xml:space="preserve">ul. Paderewskiego 5  </t>
  </si>
  <si>
    <t>ul. Elegii 2</t>
  </si>
  <si>
    <t xml:space="preserve">ul. Hallera 23 </t>
  </si>
  <si>
    <t>ul. Struga 110 garaże  14-22</t>
  </si>
  <si>
    <t>ul. Struga 110         garaże   1-13</t>
  </si>
  <si>
    <t>ul. Paderewskiego 5 oświetlenie terenu</t>
  </si>
  <si>
    <t xml:space="preserve">ul. Planowa 15A </t>
  </si>
  <si>
    <t>ul. Hallera 23</t>
  </si>
  <si>
    <t>ul. Hallera 23 węzeł cieplny</t>
  </si>
  <si>
    <t>ul. Trzebińskiego 49</t>
  </si>
  <si>
    <t>ul. Błędowska 1</t>
  </si>
  <si>
    <t>ul. Radomskiego 3</t>
  </si>
  <si>
    <t>ul. Struga 110 kotłownia</t>
  </si>
  <si>
    <t>ul. Struga 110</t>
  </si>
  <si>
    <t>ul. Rapackiego 13</t>
  </si>
  <si>
    <t>ul. Rapackiego 15</t>
  </si>
  <si>
    <t>ul. Rapackiego 19</t>
  </si>
  <si>
    <t>ul. Planowa 17A</t>
  </si>
  <si>
    <t>ul. Planowa 15A wymiennik</t>
  </si>
  <si>
    <t>ul. Rapackiego 7</t>
  </si>
  <si>
    <t>ul. Elegii 2 wymiennik</t>
  </si>
  <si>
    <t>ul. Reja 12/14 kotłownia</t>
  </si>
  <si>
    <t>ul. Klwatecka 42</t>
  </si>
  <si>
    <t>ul. Reja12/14</t>
  </si>
  <si>
    <t>ul. Klwatecka 40</t>
  </si>
  <si>
    <t>ul. Elegii 4</t>
  </si>
  <si>
    <t>ul. Trzebińskiego 43</t>
  </si>
  <si>
    <t>ul. Rapackiego 7 węzeł cieplny</t>
  </si>
  <si>
    <t>ul. Rapackiego 25</t>
  </si>
  <si>
    <t>ul. Rapackiego 23</t>
  </si>
  <si>
    <t>ul. Trzebińskiego 47</t>
  </si>
  <si>
    <t>ul. Trzebińskiego 41</t>
  </si>
  <si>
    <t>ul. Trzebińskiego 45</t>
  </si>
  <si>
    <t>ul. Starowolska 11</t>
  </si>
  <si>
    <t>ul. Rapackiego 7 oświetlenie terenu</t>
  </si>
  <si>
    <t>Zespół Szkół Ogólnokształcących Nr 4 z oddziałami sportowymi im. Polskich Olimpijczyków Radomiu ul. Osiedlowa 36</t>
  </si>
  <si>
    <t>Zespół Szkoł Spożywczych i Hotelarskich w Radomiu, ul. Armii Ludowej 1</t>
  </si>
  <si>
    <t>ZSSiH, ul.Sienkiewicza 7,      26-600 RADOM</t>
  </si>
  <si>
    <t>ZSSiH, ul. Armii Ludowej 1; 26-600 RADOM</t>
  </si>
  <si>
    <t>II LO im. M. Konopnickiej, ul. Kusocińskiego 8</t>
  </si>
  <si>
    <t>II Liceum Ogólnokształcące im. M. Konopnickiej w Radomiu, ul. Kusocińskiego 8</t>
  </si>
  <si>
    <t>V Liceum Ogólnokształcące im.R.Traugutta w Radomiu, ul. Traygutta 52a</t>
  </si>
  <si>
    <t>V LO, Radom, ul.Traugutta 52a</t>
  </si>
  <si>
    <t>ul. Sucha -  PPE nr 1</t>
  </si>
  <si>
    <t>Park Stary Ogród - PPE nr 2</t>
  </si>
  <si>
    <t>Park T.Kościuszki - Muszla - PPE nr 3</t>
  </si>
  <si>
    <t>Pl. Konstytucji 3-go Maja - PPE nr 4</t>
  </si>
  <si>
    <t>Park T.Kościuszki - Pomnik - PPE nr 5</t>
  </si>
  <si>
    <t>ul. Zielona 21 - PPE nr 1</t>
  </si>
  <si>
    <t>ul. B. Limanowskiego 29 - PPE nr 2</t>
  </si>
  <si>
    <t>ul. J. Kilińskiego 14 - PPE nr 3</t>
  </si>
  <si>
    <t>ul. J. Kilińskiego 14 - PPE nr 4</t>
  </si>
  <si>
    <t>ul. J. Kilińskiego 20 - PPE nr 5</t>
  </si>
  <si>
    <r>
      <t xml:space="preserve">Publiczne Gimnazjum nr 10 im. Lotników Polskich </t>
    </r>
    <r>
      <rPr>
        <sz val="9"/>
        <rFont val="Arial CE"/>
        <family val="0"/>
      </rPr>
      <t>w Radomiu, ul. Długojowska 6</t>
    </r>
  </si>
  <si>
    <t>PG Nr 10, Radom ul. Długojowska 6</t>
  </si>
  <si>
    <t>ZSAIGŻ - Radom, Wośnicka 125</t>
  </si>
  <si>
    <t>ZSAIGŻ - Radom, Wośnicka 123</t>
  </si>
  <si>
    <t>ZSAIGŻ - Radom, Uniwersytecka 6</t>
  </si>
  <si>
    <t>Miejski  Zarząd  Lokalami  w  Radomiu, ul. Garbarska  55/122</t>
  </si>
  <si>
    <t>Traugutta 30/30A siedziba MZDiK</t>
  </si>
  <si>
    <t>Malczewskiego /Wernera -  punkt kontrolny biletów</t>
  </si>
  <si>
    <t>Struga/Pileckiego-kładka</t>
  </si>
  <si>
    <t>Grzecznarowskiego Przejście podziemne</t>
  </si>
  <si>
    <t>RAZEM poz. 307 - 310</t>
  </si>
  <si>
    <t>SYGNALIZACJA ŚWIETLNA</t>
  </si>
  <si>
    <t xml:space="preserve">25-Czerwca /Waryńskiego </t>
  </si>
  <si>
    <t>Limanowskiego /Obrońców</t>
  </si>
  <si>
    <t xml:space="preserve">Chrobrego/ 11-go Listopada </t>
  </si>
  <si>
    <t>Wernera /Malczewskiego</t>
  </si>
  <si>
    <t xml:space="preserve">Wernera /Mireckiego </t>
  </si>
  <si>
    <t>Czachowskiego /Żeromskiego</t>
  </si>
  <si>
    <t>Grzecznarowskiego /PCK</t>
  </si>
  <si>
    <t>1905 ROKU/Obrońców</t>
  </si>
  <si>
    <t xml:space="preserve">25 Czerwca /Żeromskiego </t>
  </si>
  <si>
    <t xml:space="preserve">Traugutta /Waryńskiego </t>
  </si>
  <si>
    <t xml:space="preserve">Okulickiego Rondo </t>
  </si>
  <si>
    <t xml:space="preserve">K-Krauza /Niedziałkowskiego </t>
  </si>
  <si>
    <t xml:space="preserve">25 Czerwca /         K-Krauza </t>
  </si>
  <si>
    <t xml:space="preserve">Żwirki /Kusocińskiego </t>
  </si>
  <si>
    <t>Prażmowskiego /Traugutta</t>
  </si>
  <si>
    <t xml:space="preserve">Słowackiego 75 </t>
  </si>
  <si>
    <t xml:space="preserve">1905 Roku /Kościuszki/  </t>
  </si>
  <si>
    <t xml:space="preserve">Młodzianowska /1905 Roku </t>
  </si>
  <si>
    <t xml:space="preserve">25 Czerwca /Słowackiego </t>
  </si>
  <si>
    <t xml:space="preserve">25 Czerwca /Struga </t>
  </si>
  <si>
    <t>Zestawienie punktów odbioru energii dla jednostek organizacyjnych, spółek i innych podmiotów bioracych udział w postępowaniu</t>
  </si>
  <si>
    <t xml:space="preserve">Uwagi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</si>
</sst>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0"/>
    <numFmt numFmtId="166" formatCode="[$-415]d\ mmmm\ yyyy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\ _z_ł_-;\-* #,##0\ _z_ł_-;_-* &quot;-&quot;??\ _z_ł_-;_-@_-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0" fillId="32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0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11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11" fillId="0" borderId="11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3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NumberFormat="1" applyFont="1" applyBorder="1" applyAlignment="1">
      <alignment horizontal="right" vertical="center" wrapText="1"/>
      <protection/>
    </xf>
    <xf numFmtId="0" fontId="0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3" fontId="2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NumberFormat="1" applyFont="1" applyBorder="1" applyAlignment="1">
      <alignment horizontal="left" vertical="center" wrapText="1"/>
      <protection/>
    </xf>
    <xf numFmtId="49" fontId="0" fillId="0" borderId="10" xfId="53" applyNumberFormat="1" applyFont="1" applyBorder="1" applyAlignment="1">
      <alignment horizontal="right" vertical="center" wrapText="1"/>
      <protection/>
    </xf>
    <xf numFmtId="0" fontId="0" fillId="0" borderId="10" xfId="53" applyNumberFormat="1" applyFont="1" applyBorder="1" applyAlignment="1">
      <alignment horizontal="right" vertical="center" wrapText="1"/>
      <protection/>
    </xf>
    <xf numFmtId="0" fontId="0" fillId="0" borderId="13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3" fontId="5" fillId="32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5" fillId="3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0" xfId="53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 quotePrefix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49" fontId="0" fillId="0" borderId="10" xfId="42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4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4" fillId="34" borderId="10" xfId="44" applyFont="1" applyFill="1" applyBorder="1" applyAlignment="1">
      <alignment horizontal="left" vertical="center" wrapText="1"/>
      <protection/>
    </xf>
    <xf numFmtId="0" fontId="2" fillId="34" borderId="10" xfId="44" applyNumberFormat="1" applyFont="1" applyFill="1" applyBorder="1" applyAlignment="1">
      <alignment horizontal="left" vertical="center" wrapText="1"/>
      <protection/>
    </xf>
    <xf numFmtId="0" fontId="24" fillId="33" borderId="10" xfId="44" applyFont="1" applyFill="1" applyBorder="1" applyAlignment="1">
      <alignment horizontal="left" vertical="center" wrapText="1"/>
      <protection/>
    </xf>
    <xf numFmtId="0" fontId="2" fillId="33" borderId="10" xfId="44" applyNumberFormat="1" applyFont="1" applyFill="1" applyBorder="1" applyAlignment="1">
      <alignment horizontal="left" vertical="center" wrapText="1"/>
      <protection/>
    </xf>
    <xf numFmtId="0" fontId="24" fillId="35" borderId="10" xfId="44" applyFont="1" applyFill="1" applyBorder="1" applyAlignment="1">
      <alignment horizontal="left" vertical="center" wrapText="1"/>
      <protection/>
    </xf>
    <xf numFmtId="0" fontId="2" fillId="35" borderId="10" xfId="44" applyNumberFormat="1" applyFont="1" applyFill="1" applyBorder="1" applyAlignment="1">
      <alignment horizontal="left" vertical="center" wrapText="1"/>
      <protection/>
    </xf>
    <xf numFmtId="0" fontId="24" fillId="36" borderId="10" xfId="44" applyFont="1" applyFill="1" applyBorder="1" applyAlignment="1">
      <alignment horizontal="left" vertical="center" wrapText="1"/>
      <protection/>
    </xf>
    <xf numFmtId="0" fontId="2" fillId="36" borderId="10" xfId="44" applyNumberFormat="1" applyFont="1" applyFill="1" applyBorder="1" applyAlignment="1">
      <alignment horizontal="left" vertical="center" wrapText="1"/>
      <protection/>
    </xf>
    <xf numFmtId="4" fontId="24" fillId="34" borderId="10" xfId="44" applyNumberFormat="1" applyFont="1" applyFill="1" applyBorder="1" applyAlignment="1">
      <alignment horizontal="left" vertical="center" wrapText="1"/>
      <protection/>
    </xf>
    <xf numFmtId="0" fontId="2" fillId="37" borderId="10" xfId="44" applyNumberFormat="1" applyFont="1" applyFill="1" applyBorder="1" applyAlignment="1">
      <alignment horizontal="left" vertical="center" wrapText="1"/>
      <protection/>
    </xf>
    <xf numFmtId="0" fontId="24" fillId="33" borderId="10" xfId="0" applyFont="1" applyFill="1" applyBorder="1" applyAlignment="1">
      <alignment vertical="center" wrapText="1"/>
    </xf>
    <xf numFmtId="0" fontId="2" fillId="35" borderId="10" xfId="44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44" applyNumberFormat="1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5" borderId="10" xfId="44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" fillId="36" borderId="10" xfId="4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16" xfId="0" applyNumberFormat="1" applyFill="1" applyBorder="1" applyAlignment="1">
      <alignment vertical="center" wrapText="1"/>
    </xf>
    <xf numFmtId="172" fontId="0" fillId="0" borderId="10" xfId="42" applyNumberFormat="1" applyFont="1" applyBorder="1" applyAlignment="1">
      <alignment horizontal="right" vertical="center" wrapText="1"/>
    </xf>
    <xf numFmtId="172" fontId="2" fillId="0" borderId="10" xfId="42" applyNumberFormat="1" applyFont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44" fontId="0" fillId="0" borderId="19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3" fontId="0" fillId="0" borderId="10" xfId="42" applyNumberFormat="1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wrapText="1"/>
    </xf>
    <xf numFmtId="3" fontId="0" fillId="32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53" applyNumberFormat="1" applyFont="1" applyBorder="1" applyAlignment="1">
      <alignment horizontal="center" vertical="center" wrapText="1"/>
      <protection/>
    </xf>
    <xf numFmtId="3" fontId="0" fillId="0" borderId="10" xfId="53" applyNumberFormat="1" applyFont="1" applyBorder="1" applyAlignment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4" xfId="0" applyNumberFormat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22" fillId="0" borderId="14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172" fontId="9" fillId="0" borderId="10" xfId="42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3" fontId="5" fillId="32" borderId="0" xfId="0" applyNumberFormat="1" applyFont="1" applyFill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2" borderId="0" xfId="0" applyNumberFormat="1" applyFont="1" applyFill="1" applyAlignment="1">
      <alignment vertical="center" wrapText="1"/>
    </xf>
    <xf numFmtId="1" fontId="5" fillId="32" borderId="0" xfId="0" applyNumberFormat="1" applyFont="1" applyFill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2" fontId="0" fillId="0" borderId="10" xfId="42" applyNumberFormat="1" applyFont="1" applyBorder="1" applyAlignment="1">
      <alignment vertical="center" wrapText="1"/>
    </xf>
    <xf numFmtId="172" fontId="0" fillId="0" borderId="10" xfId="42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28" fillId="32" borderId="10" xfId="0" applyNumberFormat="1" applyFont="1" applyFill="1" applyBorder="1" applyAlignment="1">
      <alignment horizontal="center"/>
    </xf>
    <xf numFmtId="3" fontId="28" fillId="32" borderId="10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42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7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2" fillId="0" borderId="10" xfId="42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27" fillId="0" borderId="19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2" fontId="0" fillId="0" borderId="10" xfId="42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3" fontId="2" fillId="0" borderId="17" xfId="42" applyNumberFormat="1" applyFont="1" applyBorder="1" applyAlignment="1">
      <alignment horizontal="center" vertical="center" wrapText="1"/>
    </xf>
    <xf numFmtId="3" fontId="2" fillId="0" borderId="14" xfId="42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3" fontId="0" fillId="0" borderId="17" xfId="42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textRotation="180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 textRotation="180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2" fillId="0" borderId="17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5\hackiewicz_s\energia%202013\informacje%20od%20zainteresowanych\GMINA%20WOLANOW\Za&#322;&#261;cznik%20nr%201%20%20nowe%20tab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C11"/>
      <sheetName val="Arkusz3"/>
    </sheetNames>
    <sheetDataSet>
      <sheetData sheetId="2">
        <row r="3">
          <cell r="I3">
            <v>5656</v>
          </cell>
        </row>
        <row r="4">
          <cell r="I4">
            <v>8810</v>
          </cell>
        </row>
        <row r="5">
          <cell r="I5">
            <v>18472</v>
          </cell>
        </row>
        <row r="6">
          <cell r="I6">
            <v>15780</v>
          </cell>
        </row>
        <row r="7">
          <cell r="I7">
            <v>16140</v>
          </cell>
        </row>
        <row r="8">
          <cell r="I8">
            <v>13324</v>
          </cell>
        </row>
        <row r="9">
          <cell r="I9">
            <v>10272</v>
          </cell>
        </row>
        <row r="10">
          <cell r="I10">
            <v>10152</v>
          </cell>
        </row>
        <row r="11">
          <cell r="I11">
            <v>26694</v>
          </cell>
        </row>
        <row r="12">
          <cell r="I12">
            <v>22844</v>
          </cell>
        </row>
        <row r="13">
          <cell r="I13">
            <v>21938</v>
          </cell>
        </row>
        <row r="14">
          <cell r="I14">
            <v>34402</v>
          </cell>
        </row>
        <row r="15">
          <cell r="I15">
            <v>8706</v>
          </cell>
        </row>
        <row r="16">
          <cell r="I16">
            <v>23106</v>
          </cell>
        </row>
        <row r="17">
          <cell r="I17">
            <v>8594</v>
          </cell>
        </row>
        <row r="18">
          <cell r="I18">
            <v>32220</v>
          </cell>
        </row>
        <row r="19">
          <cell r="I19">
            <v>18164</v>
          </cell>
        </row>
        <row r="20">
          <cell r="I20">
            <v>4964</v>
          </cell>
        </row>
        <row r="21">
          <cell r="I21">
            <v>5082</v>
          </cell>
        </row>
        <row r="22">
          <cell r="I22">
            <v>11796</v>
          </cell>
        </row>
        <row r="23">
          <cell r="I23">
            <v>8042</v>
          </cell>
        </row>
        <row r="24">
          <cell r="I24">
            <v>25286</v>
          </cell>
        </row>
        <row r="25">
          <cell r="I25">
            <v>20200</v>
          </cell>
        </row>
        <row r="26">
          <cell r="I26">
            <v>11438</v>
          </cell>
        </row>
        <row r="27">
          <cell r="I27">
            <v>8592</v>
          </cell>
        </row>
        <row r="28">
          <cell r="I28">
            <v>6992</v>
          </cell>
        </row>
        <row r="29">
          <cell r="I29">
            <v>14172</v>
          </cell>
        </row>
        <row r="30">
          <cell r="I30">
            <v>25118</v>
          </cell>
        </row>
        <row r="31">
          <cell r="I31">
            <v>7858</v>
          </cell>
        </row>
        <row r="32">
          <cell r="I32">
            <v>10414</v>
          </cell>
        </row>
        <row r="33">
          <cell r="I33">
            <v>2736</v>
          </cell>
        </row>
        <row r="34">
          <cell r="I34">
            <v>5960</v>
          </cell>
        </row>
        <row r="35">
          <cell r="I35">
            <v>6160</v>
          </cell>
        </row>
        <row r="36">
          <cell r="I36">
            <v>44576</v>
          </cell>
        </row>
        <row r="37">
          <cell r="I37">
            <v>26646</v>
          </cell>
        </row>
        <row r="38">
          <cell r="I38">
            <v>20162</v>
          </cell>
        </row>
        <row r="39">
          <cell r="I39">
            <v>16324</v>
          </cell>
        </row>
        <row r="40">
          <cell r="I40">
            <v>12204</v>
          </cell>
        </row>
        <row r="41">
          <cell r="I41">
            <v>21040</v>
          </cell>
        </row>
        <row r="42">
          <cell r="I42">
            <v>21486</v>
          </cell>
        </row>
        <row r="43">
          <cell r="I43">
            <v>22218</v>
          </cell>
        </row>
        <row r="44">
          <cell r="I44">
            <v>2078</v>
          </cell>
        </row>
        <row r="45">
          <cell r="I45">
            <v>9704</v>
          </cell>
        </row>
        <row r="46">
          <cell r="I46">
            <v>12272</v>
          </cell>
        </row>
        <row r="47">
          <cell r="I47">
            <v>5304</v>
          </cell>
        </row>
        <row r="48">
          <cell r="I48">
            <v>4538</v>
          </cell>
        </row>
        <row r="49">
          <cell r="I49">
            <v>9672</v>
          </cell>
        </row>
        <row r="50">
          <cell r="I50">
            <v>26442</v>
          </cell>
        </row>
        <row r="51">
          <cell r="I51">
            <v>27676</v>
          </cell>
        </row>
        <row r="52">
          <cell r="I52">
            <v>113450</v>
          </cell>
        </row>
        <row r="53">
          <cell r="I53">
            <v>34280</v>
          </cell>
        </row>
        <row r="54">
          <cell r="I54">
            <v>454</v>
          </cell>
        </row>
        <row r="55">
          <cell r="I55">
            <v>6518</v>
          </cell>
        </row>
        <row r="56">
          <cell r="I56">
            <v>9326</v>
          </cell>
        </row>
        <row r="57">
          <cell r="I57">
            <v>10912</v>
          </cell>
        </row>
        <row r="58">
          <cell r="I58">
            <v>3016</v>
          </cell>
        </row>
        <row r="59">
          <cell r="I59">
            <v>9174</v>
          </cell>
        </row>
        <row r="60">
          <cell r="I60">
            <v>4516</v>
          </cell>
        </row>
        <row r="61">
          <cell r="I61">
            <v>26254</v>
          </cell>
        </row>
        <row r="62">
          <cell r="I62">
            <v>1114</v>
          </cell>
        </row>
        <row r="63">
          <cell r="I63">
            <v>6648</v>
          </cell>
        </row>
        <row r="64">
          <cell r="I64">
            <v>1060</v>
          </cell>
        </row>
        <row r="65">
          <cell r="I65">
            <v>1848</v>
          </cell>
        </row>
        <row r="66">
          <cell r="I66">
            <v>9948</v>
          </cell>
        </row>
        <row r="67">
          <cell r="I67">
            <v>6164</v>
          </cell>
        </row>
        <row r="68">
          <cell r="I68">
            <v>28640</v>
          </cell>
        </row>
        <row r="69">
          <cell r="I69">
            <v>11528</v>
          </cell>
        </row>
        <row r="70">
          <cell r="I70">
            <v>10226</v>
          </cell>
        </row>
        <row r="71">
          <cell r="I71">
            <v>13816</v>
          </cell>
        </row>
        <row r="72">
          <cell r="I72">
            <v>4140</v>
          </cell>
        </row>
        <row r="73">
          <cell r="I73">
            <v>13526</v>
          </cell>
        </row>
        <row r="74">
          <cell r="I74">
            <v>7090</v>
          </cell>
        </row>
        <row r="75">
          <cell r="I75">
            <v>8870</v>
          </cell>
        </row>
        <row r="76">
          <cell r="I76">
            <v>11960</v>
          </cell>
        </row>
        <row r="77">
          <cell r="I77">
            <v>11062</v>
          </cell>
        </row>
        <row r="78">
          <cell r="I78">
            <v>22836</v>
          </cell>
        </row>
        <row r="79">
          <cell r="I79">
            <v>8870</v>
          </cell>
        </row>
        <row r="80">
          <cell r="I80">
            <v>12020</v>
          </cell>
        </row>
        <row r="81">
          <cell r="I81">
            <v>10972</v>
          </cell>
        </row>
        <row r="82">
          <cell r="I82">
            <v>40536</v>
          </cell>
        </row>
        <row r="83">
          <cell r="I83">
            <v>9218</v>
          </cell>
        </row>
        <row r="84">
          <cell r="I84">
            <v>13956</v>
          </cell>
        </row>
        <row r="85">
          <cell r="I85">
            <v>7484</v>
          </cell>
        </row>
        <row r="86">
          <cell r="I86">
            <v>14844</v>
          </cell>
        </row>
        <row r="87">
          <cell r="I87">
            <v>1646</v>
          </cell>
        </row>
        <row r="88">
          <cell r="I88">
            <v>3700</v>
          </cell>
        </row>
        <row r="89">
          <cell r="I89">
            <v>10598</v>
          </cell>
        </row>
        <row r="90">
          <cell r="I90">
            <v>210</v>
          </cell>
        </row>
        <row r="91">
          <cell r="I91">
            <v>134</v>
          </cell>
        </row>
        <row r="92">
          <cell r="I92">
            <v>153256</v>
          </cell>
        </row>
        <row r="93">
          <cell r="I93">
            <v>16778</v>
          </cell>
        </row>
        <row r="94">
          <cell r="I94">
            <v>100000</v>
          </cell>
        </row>
        <row r="95">
          <cell r="I95">
            <v>606</v>
          </cell>
        </row>
        <row r="96">
          <cell r="I96">
            <v>4322</v>
          </cell>
        </row>
        <row r="97">
          <cell r="I97">
            <v>1444</v>
          </cell>
        </row>
        <row r="98">
          <cell r="I98">
            <v>976</v>
          </cell>
        </row>
        <row r="99">
          <cell r="I99">
            <v>14670</v>
          </cell>
        </row>
        <row r="100">
          <cell r="I100">
            <v>11884</v>
          </cell>
        </row>
        <row r="101">
          <cell r="I101">
            <v>4732</v>
          </cell>
        </row>
        <row r="102">
          <cell r="I102">
            <v>4922</v>
          </cell>
        </row>
        <row r="103">
          <cell r="I103">
            <v>12</v>
          </cell>
        </row>
        <row r="104">
          <cell r="I104">
            <v>25054</v>
          </cell>
        </row>
        <row r="105">
          <cell r="I105">
            <v>24118</v>
          </cell>
        </row>
        <row r="106">
          <cell r="I106">
            <v>41132</v>
          </cell>
        </row>
        <row r="107">
          <cell r="I107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34"/>
  <sheetViews>
    <sheetView zoomScalePageLayoutView="0" workbookViewId="0" topLeftCell="A10">
      <selection activeCell="A34" sqref="A34"/>
    </sheetView>
  </sheetViews>
  <sheetFormatPr defaultColWidth="9.00390625" defaultRowHeight="12.75"/>
  <cols>
    <col min="1" max="1" width="4.625" style="0" customWidth="1"/>
    <col min="2" max="2" width="26.87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8.25390625" style="0" customWidth="1"/>
    <col min="8" max="8" width="6.00390625" style="0" customWidth="1"/>
    <col min="9" max="9" width="10.00390625" style="0" customWidth="1"/>
    <col min="10" max="11" width="14.875" style="0" customWidth="1"/>
    <col min="12" max="12" width="21.7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25.5" customHeight="1">
      <c r="A2" s="489" t="s">
        <v>633</v>
      </c>
      <c r="B2" s="489" t="s">
        <v>634</v>
      </c>
      <c r="C2" s="489" t="s">
        <v>641</v>
      </c>
      <c r="D2" s="495" t="s">
        <v>642</v>
      </c>
      <c r="E2" s="489" t="s">
        <v>635</v>
      </c>
      <c r="F2" s="493" t="s">
        <v>637</v>
      </c>
      <c r="G2" s="489" t="s">
        <v>638</v>
      </c>
      <c r="H2" s="489" t="s">
        <v>636</v>
      </c>
      <c r="I2" s="489" t="s">
        <v>639</v>
      </c>
      <c r="J2" s="497" t="s">
        <v>640</v>
      </c>
      <c r="K2" s="498"/>
      <c r="L2" s="39"/>
    </row>
    <row r="3" spans="1:12" s="30" customFormat="1" ht="63.75" customHeight="1">
      <c r="A3" s="490"/>
      <c r="B3" s="490"/>
      <c r="C3" s="490"/>
      <c r="D3" s="496"/>
      <c r="E3" s="490"/>
      <c r="F3" s="494"/>
      <c r="G3" s="490"/>
      <c r="H3" s="490"/>
      <c r="I3" s="490"/>
      <c r="J3" s="31" t="s">
        <v>643</v>
      </c>
      <c r="K3" s="31" t="s">
        <v>644</v>
      </c>
      <c r="L3" s="24" t="s">
        <v>2604</v>
      </c>
    </row>
    <row r="4" spans="1:12" s="300" customFormat="1" ht="38.25">
      <c r="A4" s="370" t="s">
        <v>627</v>
      </c>
      <c r="B4" s="51" t="s">
        <v>1738</v>
      </c>
      <c r="C4" s="52" t="s">
        <v>1735</v>
      </c>
      <c r="D4" s="53">
        <v>7962461529</v>
      </c>
      <c r="E4" s="54" t="s">
        <v>1736</v>
      </c>
      <c r="F4" s="137">
        <v>97725826</v>
      </c>
      <c r="G4" s="391">
        <v>60</v>
      </c>
      <c r="H4" s="392" t="s">
        <v>1737</v>
      </c>
      <c r="I4" s="118">
        <v>52230</v>
      </c>
      <c r="J4" s="398">
        <v>28740</v>
      </c>
      <c r="K4" s="398">
        <v>23490</v>
      </c>
      <c r="L4" s="393" t="s">
        <v>1571</v>
      </c>
    </row>
    <row r="5" spans="1:12" ht="38.25">
      <c r="A5" s="107" t="s">
        <v>628</v>
      </c>
      <c r="B5" s="51" t="s">
        <v>1738</v>
      </c>
      <c r="C5" s="52" t="s">
        <v>1735</v>
      </c>
      <c r="D5" s="53">
        <v>7962941529</v>
      </c>
      <c r="E5" s="54" t="s">
        <v>1739</v>
      </c>
      <c r="F5" s="137">
        <v>97726049</v>
      </c>
      <c r="G5" s="59">
        <v>60</v>
      </c>
      <c r="H5" s="45" t="s">
        <v>1737</v>
      </c>
      <c r="I5" s="118">
        <v>77970</v>
      </c>
      <c r="J5" s="138">
        <v>17152</v>
      </c>
      <c r="K5" s="138">
        <v>60818</v>
      </c>
      <c r="L5" s="299" t="s">
        <v>1571</v>
      </c>
    </row>
    <row r="6" spans="1:12" ht="38.25">
      <c r="A6" s="307" t="s">
        <v>629</v>
      </c>
      <c r="B6" s="51" t="s">
        <v>1763</v>
      </c>
      <c r="C6" s="130" t="s">
        <v>1759</v>
      </c>
      <c r="D6" s="167">
        <v>9482267343</v>
      </c>
      <c r="E6" s="102" t="s">
        <v>1764</v>
      </c>
      <c r="F6" s="137">
        <v>95759578</v>
      </c>
      <c r="G6" s="59">
        <v>60</v>
      </c>
      <c r="H6" s="45" t="s">
        <v>1737</v>
      </c>
      <c r="I6" s="118" t="s">
        <v>1760</v>
      </c>
      <c r="J6" s="138" t="s">
        <v>1761</v>
      </c>
      <c r="K6" s="138" t="s">
        <v>1762</v>
      </c>
      <c r="L6" s="299" t="s">
        <v>1571</v>
      </c>
    </row>
    <row r="7" spans="1:12" ht="51">
      <c r="A7" s="107" t="s">
        <v>630</v>
      </c>
      <c r="B7" s="74" t="s">
        <v>872</v>
      </c>
      <c r="C7" s="130" t="s">
        <v>870</v>
      </c>
      <c r="D7" s="167">
        <v>7962461541</v>
      </c>
      <c r="E7" s="102" t="s">
        <v>871</v>
      </c>
      <c r="F7" s="137">
        <v>97726079</v>
      </c>
      <c r="G7" s="59">
        <v>50</v>
      </c>
      <c r="H7" s="45" t="s">
        <v>1737</v>
      </c>
      <c r="I7" s="118">
        <v>132756</v>
      </c>
      <c r="J7" s="138">
        <v>52438</v>
      </c>
      <c r="K7" s="138">
        <v>80318</v>
      </c>
      <c r="L7" s="299" t="s">
        <v>1571</v>
      </c>
    </row>
    <row r="8" spans="1:12" ht="63.75">
      <c r="A8" s="107" t="s">
        <v>1695</v>
      </c>
      <c r="B8" s="54" t="s">
        <v>889</v>
      </c>
      <c r="C8" s="59">
        <v>670704475</v>
      </c>
      <c r="D8" s="58">
        <v>7960024084</v>
      </c>
      <c r="E8" s="62" t="s">
        <v>890</v>
      </c>
      <c r="F8" s="90">
        <v>97701171</v>
      </c>
      <c r="G8" s="59">
        <v>35</v>
      </c>
      <c r="H8" s="45" t="s">
        <v>1737</v>
      </c>
      <c r="I8" s="118">
        <v>57888</v>
      </c>
      <c r="J8" s="138">
        <v>17773</v>
      </c>
      <c r="K8" s="138">
        <v>40115</v>
      </c>
      <c r="L8" s="299" t="s">
        <v>1571</v>
      </c>
    </row>
    <row r="9" spans="1:12" ht="38.25">
      <c r="A9" s="107" t="s">
        <v>1696</v>
      </c>
      <c r="B9" s="168" t="s">
        <v>1018</v>
      </c>
      <c r="C9" s="169">
        <v>670102210</v>
      </c>
      <c r="D9" s="169">
        <v>9482127702</v>
      </c>
      <c r="E9" s="102" t="s">
        <v>1014</v>
      </c>
      <c r="F9" s="169">
        <v>97701217</v>
      </c>
      <c r="G9" s="170">
        <v>80</v>
      </c>
      <c r="H9" s="171" t="s">
        <v>1737</v>
      </c>
      <c r="I9" s="118">
        <v>200000</v>
      </c>
      <c r="J9" s="172">
        <v>50000</v>
      </c>
      <c r="K9" s="172">
        <v>150000</v>
      </c>
      <c r="L9" s="299" t="s">
        <v>1571</v>
      </c>
    </row>
    <row r="10" spans="1:12" ht="51">
      <c r="A10" s="107" t="s">
        <v>1697</v>
      </c>
      <c r="B10" s="73" t="s">
        <v>1238</v>
      </c>
      <c r="C10" s="169">
        <v>672884719</v>
      </c>
      <c r="D10" s="169">
        <v>9482269862</v>
      </c>
      <c r="E10" s="102" t="s">
        <v>1239</v>
      </c>
      <c r="F10" s="169">
        <v>96837505</v>
      </c>
      <c r="G10" s="170">
        <v>60</v>
      </c>
      <c r="H10" s="171" t="s">
        <v>1737</v>
      </c>
      <c r="I10" s="118">
        <v>147000</v>
      </c>
      <c r="J10" s="172">
        <v>44000</v>
      </c>
      <c r="K10" s="172">
        <v>103000</v>
      </c>
      <c r="L10" s="299" t="s">
        <v>1571</v>
      </c>
    </row>
    <row r="11" spans="1:12" ht="38.25">
      <c r="A11" s="107" t="s">
        <v>1698</v>
      </c>
      <c r="B11" s="93" t="s">
        <v>1062</v>
      </c>
      <c r="C11" s="52" t="s">
        <v>1052</v>
      </c>
      <c r="D11" s="53">
        <v>7960101560</v>
      </c>
      <c r="E11" s="223" t="s">
        <v>1124</v>
      </c>
      <c r="F11" s="58">
        <v>97725803</v>
      </c>
      <c r="G11" s="226">
        <v>40</v>
      </c>
      <c r="H11" s="169" t="s">
        <v>1737</v>
      </c>
      <c r="I11" s="124">
        <v>100000</v>
      </c>
      <c r="J11" s="124">
        <v>32000</v>
      </c>
      <c r="K11" s="124">
        <v>68000</v>
      </c>
      <c r="L11" s="299" t="s">
        <v>1571</v>
      </c>
    </row>
    <row r="12" spans="1:12" ht="38.25">
      <c r="A12" s="107" t="s">
        <v>1699</v>
      </c>
      <c r="B12" s="93" t="s">
        <v>1062</v>
      </c>
      <c r="C12" s="52" t="s">
        <v>1052</v>
      </c>
      <c r="D12" s="53">
        <v>7960101560</v>
      </c>
      <c r="E12" s="102" t="s">
        <v>1125</v>
      </c>
      <c r="F12" s="58">
        <v>97726060</v>
      </c>
      <c r="G12" s="170">
        <v>30</v>
      </c>
      <c r="H12" s="169" t="s">
        <v>1737</v>
      </c>
      <c r="I12" s="118">
        <v>180000</v>
      </c>
      <c r="J12" s="124">
        <v>67000</v>
      </c>
      <c r="K12" s="124">
        <v>113000</v>
      </c>
      <c r="L12" s="299" t="s">
        <v>1571</v>
      </c>
    </row>
    <row r="13" spans="1:12" ht="51">
      <c r="A13" s="107" t="s">
        <v>1700</v>
      </c>
      <c r="B13" s="73" t="s">
        <v>377</v>
      </c>
      <c r="C13" s="174">
        <v>670929493</v>
      </c>
      <c r="D13" s="174" t="s">
        <v>378</v>
      </c>
      <c r="E13" s="102" t="s">
        <v>804</v>
      </c>
      <c r="F13" s="58">
        <v>96207531</v>
      </c>
      <c r="G13" s="170">
        <v>12</v>
      </c>
      <c r="H13" s="171" t="s">
        <v>1737</v>
      </c>
      <c r="I13" s="262">
        <v>82000</v>
      </c>
      <c r="J13" s="261">
        <v>15990</v>
      </c>
      <c r="K13" s="261">
        <v>66010</v>
      </c>
      <c r="L13" s="491" t="s">
        <v>1571</v>
      </c>
    </row>
    <row r="14" spans="1:12" ht="51">
      <c r="A14" s="107" t="s">
        <v>1701</v>
      </c>
      <c r="B14" s="73" t="s">
        <v>377</v>
      </c>
      <c r="C14" s="174">
        <v>670929493</v>
      </c>
      <c r="D14" s="174" t="s">
        <v>378</v>
      </c>
      <c r="E14" s="102" t="s">
        <v>805</v>
      </c>
      <c r="F14" s="58">
        <v>97725818</v>
      </c>
      <c r="G14" s="170">
        <v>15</v>
      </c>
      <c r="H14" s="171" t="s">
        <v>1737</v>
      </c>
      <c r="I14" s="262">
        <v>62000</v>
      </c>
      <c r="J14" s="261">
        <v>11780</v>
      </c>
      <c r="K14" s="261">
        <v>50220</v>
      </c>
      <c r="L14" s="492"/>
    </row>
    <row r="15" spans="1:12" ht="12.75">
      <c r="A15" s="107" t="s">
        <v>1702</v>
      </c>
      <c r="B15" s="170"/>
      <c r="C15" s="174"/>
      <c r="D15" s="174"/>
      <c r="E15" s="102"/>
      <c r="F15" s="174"/>
      <c r="G15" s="174"/>
      <c r="H15" s="107"/>
      <c r="I15" s="63"/>
      <c r="J15" s="258"/>
      <c r="K15" s="258"/>
      <c r="L15" s="299"/>
    </row>
    <row r="16" spans="1:12" ht="12.75">
      <c r="A16" s="107" t="s">
        <v>1703</v>
      </c>
      <c r="B16" s="170"/>
      <c r="C16" s="174"/>
      <c r="D16" s="174"/>
      <c r="E16" s="102"/>
      <c r="F16" s="174"/>
      <c r="G16" s="174"/>
      <c r="H16" s="107"/>
      <c r="I16" s="63"/>
      <c r="J16" s="258"/>
      <c r="K16" s="258"/>
      <c r="L16" s="299"/>
    </row>
    <row r="17" spans="1:12" ht="12.75">
      <c r="A17" s="107" t="s">
        <v>1704</v>
      </c>
      <c r="B17" s="170"/>
      <c r="C17" s="174"/>
      <c r="D17" s="174"/>
      <c r="E17" s="102"/>
      <c r="F17" s="174"/>
      <c r="G17" s="174"/>
      <c r="H17" s="107"/>
      <c r="I17" s="63"/>
      <c r="J17" s="258"/>
      <c r="K17" s="258"/>
      <c r="L17" s="299"/>
    </row>
    <row r="18" spans="1:12" ht="12.75">
      <c r="A18" s="107" t="s">
        <v>1705</v>
      </c>
      <c r="B18" s="170"/>
      <c r="C18" s="174"/>
      <c r="D18" s="174"/>
      <c r="E18" s="102"/>
      <c r="F18" s="174"/>
      <c r="G18" s="174"/>
      <c r="H18" s="107"/>
      <c r="I18" s="63"/>
      <c r="J18" s="258"/>
      <c r="K18" s="258"/>
      <c r="L18" s="299"/>
    </row>
    <row r="19" spans="1:12" ht="12.75">
      <c r="A19" s="107" t="s">
        <v>1706</v>
      </c>
      <c r="B19" s="170"/>
      <c r="C19" s="174"/>
      <c r="D19" s="174"/>
      <c r="E19" s="102"/>
      <c r="F19" s="174"/>
      <c r="G19" s="174"/>
      <c r="H19" s="107"/>
      <c r="I19" s="63"/>
      <c r="J19" s="258"/>
      <c r="K19" s="258"/>
      <c r="L19" s="299"/>
    </row>
    <row r="20" spans="1:12" ht="12.75">
      <c r="A20" s="107" t="s">
        <v>1707</v>
      </c>
      <c r="B20" s="170"/>
      <c r="C20" s="174"/>
      <c r="D20" s="174"/>
      <c r="E20" s="102"/>
      <c r="F20" s="174"/>
      <c r="G20" s="174"/>
      <c r="H20" s="107"/>
      <c r="I20" s="63"/>
      <c r="J20" s="258"/>
      <c r="K20" s="258"/>
      <c r="L20" s="299"/>
    </row>
    <row r="21" spans="1:12" ht="12.75">
      <c r="A21" s="107" t="s">
        <v>1708</v>
      </c>
      <c r="B21" s="170"/>
      <c r="C21" s="174"/>
      <c r="D21" s="174"/>
      <c r="E21" s="102"/>
      <c r="F21" s="174"/>
      <c r="G21" s="174"/>
      <c r="H21" s="107"/>
      <c r="I21" s="63"/>
      <c r="J21" s="258"/>
      <c r="K21" s="258"/>
      <c r="L21" s="299"/>
    </row>
    <row r="22" spans="1:12" ht="12.75">
      <c r="A22" s="107" t="s">
        <v>1709</v>
      </c>
      <c r="B22" s="170"/>
      <c r="C22" s="174"/>
      <c r="D22" s="174"/>
      <c r="E22" s="102"/>
      <c r="F22" s="174"/>
      <c r="G22" s="174"/>
      <c r="H22" s="107"/>
      <c r="I22" s="63"/>
      <c r="J22" s="258"/>
      <c r="K22" s="258"/>
      <c r="L22" s="299"/>
    </row>
    <row r="23" spans="1:12" ht="12.75">
      <c r="A23" s="107" t="s">
        <v>1710</v>
      </c>
      <c r="B23" s="170"/>
      <c r="C23" s="174"/>
      <c r="D23" s="174"/>
      <c r="E23" s="102"/>
      <c r="F23" s="174"/>
      <c r="G23" s="174"/>
      <c r="H23" s="107"/>
      <c r="I23" s="63"/>
      <c r="J23" s="258"/>
      <c r="K23" s="258"/>
      <c r="L23" s="299"/>
    </row>
    <row r="24" spans="1:12" ht="12.75">
      <c r="A24" s="107" t="s">
        <v>1711</v>
      </c>
      <c r="B24" s="170"/>
      <c r="C24" s="174"/>
      <c r="D24" s="174"/>
      <c r="E24" s="102"/>
      <c r="F24" s="174"/>
      <c r="G24" s="174"/>
      <c r="H24" s="107"/>
      <c r="I24" s="63"/>
      <c r="J24" s="258"/>
      <c r="K24" s="258"/>
      <c r="L24" s="299"/>
    </row>
    <row r="25" spans="1:12" ht="12.75">
      <c r="A25" s="107" t="s">
        <v>1712</v>
      </c>
      <c r="B25" s="170"/>
      <c r="C25" s="174"/>
      <c r="D25" s="174"/>
      <c r="E25" s="102"/>
      <c r="F25" s="174"/>
      <c r="G25" s="174"/>
      <c r="H25" s="107"/>
      <c r="I25" s="63"/>
      <c r="J25" s="258"/>
      <c r="K25" s="258"/>
      <c r="L25" s="299"/>
    </row>
    <row r="26" spans="1:12" ht="12.75">
      <c r="A26" s="107" t="s">
        <v>1713</v>
      </c>
      <c r="B26" s="170"/>
      <c r="C26" s="174"/>
      <c r="D26" s="174"/>
      <c r="E26" s="102"/>
      <c r="F26" s="174"/>
      <c r="G26" s="174"/>
      <c r="H26" s="107"/>
      <c r="I26" s="63"/>
      <c r="J26" s="258"/>
      <c r="K26" s="258"/>
      <c r="L26" s="299"/>
    </row>
    <row r="27" spans="1:12" ht="12.75">
      <c r="A27" s="107" t="s">
        <v>1714</v>
      </c>
      <c r="B27" s="170"/>
      <c r="C27" s="174"/>
      <c r="D27" s="174"/>
      <c r="E27" s="102"/>
      <c r="F27" s="174"/>
      <c r="G27" s="174"/>
      <c r="H27" s="107"/>
      <c r="I27" s="63"/>
      <c r="J27" s="258"/>
      <c r="K27" s="258"/>
      <c r="L27" s="299"/>
    </row>
    <row r="28" spans="1:12" ht="12.75">
      <c r="A28" s="36"/>
      <c r="G28" s="94">
        <f>SUM(G4:G27)</f>
        <v>502</v>
      </c>
      <c r="H28" s="95"/>
      <c r="I28" s="94">
        <f>SUM(I4:I27)</f>
        <v>1091844</v>
      </c>
      <c r="J28" s="94">
        <f>SUM(J4:J27)</f>
        <v>336873</v>
      </c>
      <c r="K28" s="94">
        <f>SUM(K4:K27)</f>
        <v>754971</v>
      </c>
      <c r="L28" s="26"/>
    </row>
    <row r="29" ht="12.75">
      <c r="A29" s="36"/>
    </row>
    <row r="30" spans="1:10" ht="12.75">
      <c r="A30" s="36"/>
      <c r="J30" s="371"/>
    </row>
    <row r="31" ht="12.75">
      <c r="A31" s="36"/>
    </row>
    <row r="32" ht="12.75">
      <c r="A32" s="36"/>
    </row>
    <row r="33" ht="12.75">
      <c r="A33" s="36"/>
    </row>
    <row r="34" spans="1:8" ht="12.75">
      <c r="A34" s="32"/>
      <c r="B34" s="32"/>
      <c r="C34" s="32"/>
      <c r="D34" s="32"/>
      <c r="E34" s="32"/>
      <c r="F34" s="32"/>
      <c r="G34" s="33"/>
      <c r="H34" s="32"/>
    </row>
  </sheetData>
  <sheetProtection/>
  <mergeCells count="11">
    <mergeCell ref="A2:A3"/>
    <mergeCell ref="B2:B3"/>
    <mergeCell ref="C2:C3"/>
    <mergeCell ref="D2:D3"/>
    <mergeCell ref="J2:K2"/>
    <mergeCell ref="G2:G3"/>
    <mergeCell ref="L13:L14"/>
    <mergeCell ref="E2:E3"/>
    <mergeCell ref="F2:F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.625" style="0" customWidth="1"/>
    <col min="2" max="2" width="26.0039062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8.25390625" style="0" customWidth="1"/>
    <col min="8" max="8" width="6.00390625" style="0" customWidth="1"/>
    <col min="9" max="9" width="15.125" style="0" customWidth="1"/>
    <col min="10" max="11" width="14.875" style="0" customWidth="1"/>
    <col min="12" max="12" width="23.2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55.5" customHeight="1">
      <c r="A2" s="489" t="s">
        <v>633</v>
      </c>
      <c r="B2" s="489" t="s">
        <v>634</v>
      </c>
      <c r="C2" s="489" t="s">
        <v>641</v>
      </c>
      <c r="D2" s="495" t="s">
        <v>642</v>
      </c>
      <c r="E2" s="489" t="s">
        <v>635</v>
      </c>
      <c r="F2" s="493" t="s">
        <v>637</v>
      </c>
      <c r="G2" s="489" t="s">
        <v>638</v>
      </c>
      <c r="H2" s="489" t="s">
        <v>636</v>
      </c>
      <c r="I2" s="489" t="s">
        <v>652</v>
      </c>
      <c r="J2" s="497" t="s">
        <v>640</v>
      </c>
      <c r="K2" s="498"/>
      <c r="L2" s="39"/>
    </row>
    <row r="3" spans="1:12" s="30" customFormat="1" ht="55.5" customHeight="1">
      <c r="A3" s="490"/>
      <c r="B3" s="490"/>
      <c r="C3" s="490"/>
      <c r="D3" s="496"/>
      <c r="E3" s="490"/>
      <c r="F3" s="494"/>
      <c r="G3" s="490"/>
      <c r="H3" s="490"/>
      <c r="I3" s="490"/>
      <c r="J3" s="31" t="s">
        <v>651</v>
      </c>
      <c r="K3" s="31" t="s">
        <v>650</v>
      </c>
      <c r="L3" s="24" t="s">
        <v>2604</v>
      </c>
    </row>
    <row r="4" spans="1:12" s="57" customFormat="1" ht="38.25">
      <c r="A4" s="112" t="s">
        <v>627</v>
      </c>
      <c r="B4" s="162" t="s">
        <v>1630</v>
      </c>
      <c r="C4" s="163">
        <v>670101127</v>
      </c>
      <c r="D4" s="163">
        <v>7962332097</v>
      </c>
      <c r="E4" s="162" t="s">
        <v>1159</v>
      </c>
      <c r="F4" s="177">
        <v>97701232</v>
      </c>
      <c r="G4" s="165">
        <v>2040</v>
      </c>
      <c r="H4" s="164" t="s">
        <v>1158</v>
      </c>
      <c r="I4" s="268">
        <v>299430</v>
      </c>
      <c r="J4" s="268">
        <v>180924</v>
      </c>
      <c r="K4" s="268">
        <v>118506</v>
      </c>
      <c r="L4" s="299" t="s">
        <v>1571</v>
      </c>
    </row>
    <row r="5" spans="1:12" ht="48">
      <c r="A5" s="107" t="s">
        <v>628</v>
      </c>
      <c r="B5" s="173" t="s">
        <v>1191</v>
      </c>
      <c r="C5" s="176" t="s">
        <v>1189</v>
      </c>
      <c r="D5" s="169" t="s">
        <v>1190</v>
      </c>
      <c r="E5" s="102" t="s">
        <v>1192</v>
      </c>
      <c r="F5" s="174">
        <v>97701162</v>
      </c>
      <c r="G5" s="170">
        <v>85</v>
      </c>
      <c r="H5" s="107" t="s">
        <v>1158</v>
      </c>
      <c r="I5" s="118">
        <v>212000</v>
      </c>
      <c r="J5" s="124">
        <v>180200</v>
      </c>
      <c r="K5" s="124">
        <v>31800</v>
      </c>
      <c r="L5" s="299" t="s">
        <v>1571</v>
      </c>
    </row>
    <row r="6" spans="1:12" ht="12.75">
      <c r="A6" s="1" t="s">
        <v>629</v>
      </c>
      <c r="B6" s="1"/>
      <c r="C6" s="1"/>
      <c r="D6" s="1"/>
      <c r="E6" s="1"/>
      <c r="F6" s="9"/>
      <c r="G6" s="6"/>
      <c r="H6" s="1"/>
      <c r="I6" s="1"/>
      <c r="J6" s="3"/>
      <c r="K6" s="3"/>
      <c r="L6" s="3"/>
    </row>
    <row r="7" spans="1:12" ht="12.75">
      <c r="A7" s="3" t="s">
        <v>630</v>
      </c>
      <c r="B7" s="1"/>
      <c r="C7" s="5"/>
      <c r="D7" s="1"/>
      <c r="E7" s="1"/>
      <c r="F7" s="2"/>
      <c r="G7" s="3"/>
      <c r="H7" s="1"/>
      <c r="I7" s="1"/>
      <c r="J7" s="3"/>
      <c r="K7" s="3"/>
      <c r="L7" s="3"/>
    </row>
    <row r="8" spans="7:12" ht="12.75">
      <c r="G8" s="19">
        <f>SUM(G4:G5)</f>
        <v>2125</v>
      </c>
      <c r="H8" s="17"/>
      <c r="I8" s="94">
        <f>SUM(I4:I5)</f>
        <v>511430</v>
      </c>
      <c r="J8" s="94">
        <f>SUM(J4:J7)</f>
        <v>361124</v>
      </c>
      <c r="K8" s="94">
        <f>SUM(K4:K7)</f>
        <v>150306</v>
      </c>
      <c r="L8" s="19"/>
    </row>
    <row r="13" ht="12.75">
      <c r="J13" s="371"/>
    </row>
    <row r="17" spans="1:7" ht="12.75">
      <c r="A17" s="32"/>
      <c r="B17" s="32"/>
      <c r="C17" s="32"/>
      <c r="D17" s="32"/>
      <c r="E17" s="32"/>
      <c r="F17" s="32"/>
      <c r="G17" s="33"/>
    </row>
  </sheetData>
  <sheetProtection/>
  <mergeCells count="10">
    <mergeCell ref="A2:A3"/>
    <mergeCell ref="B2:B3"/>
    <mergeCell ref="C2:C3"/>
    <mergeCell ref="D2:D3"/>
    <mergeCell ref="I2:I3"/>
    <mergeCell ref="J2:K2"/>
    <mergeCell ref="G2:G3"/>
    <mergeCell ref="F2:F3"/>
    <mergeCell ref="E2:E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1"/>
  <sheetViews>
    <sheetView zoomScalePageLayoutView="0" workbookViewId="0" topLeftCell="A160">
      <selection activeCell="A127" sqref="A127:K128"/>
    </sheetView>
  </sheetViews>
  <sheetFormatPr defaultColWidth="9.00390625" defaultRowHeight="12.75"/>
  <cols>
    <col min="1" max="1" width="4.625" style="0" customWidth="1"/>
    <col min="2" max="2" width="23.625" style="0" customWidth="1"/>
    <col min="3" max="3" width="11.00390625" style="0" customWidth="1"/>
    <col min="4" max="4" width="12.625" style="0" customWidth="1"/>
    <col min="5" max="5" width="21.75390625" style="0" customWidth="1"/>
    <col min="6" max="6" width="11.00390625" style="0" customWidth="1"/>
    <col min="7" max="7" width="10.25390625" style="0" customWidth="1"/>
    <col min="8" max="8" width="7.625" style="0" customWidth="1"/>
    <col min="9" max="9" width="11.375" style="7" customWidth="1"/>
    <col min="10" max="10" width="27.75390625" style="0" customWidth="1"/>
    <col min="11" max="11" width="26.75390625" style="0" customWidth="1"/>
  </cols>
  <sheetData>
    <row r="1" ht="15.75">
      <c r="A1" s="14" t="s">
        <v>2603</v>
      </c>
    </row>
    <row r="2" spans="1:11" s="30" customFormat="1" ht="45">
      <c r="A2" s="37" t="s">
        <v>633</v>
      </c>
      <c r="B2" s="37" t="s">
        <v>634</v>
      </c>
      <c r="C2" s="37" t="s">
        <v>641</v>
      </c>
      <c r="D2" s="31" t="s">
        <v>642</v>
      </c>
      <c r="E2" s="23" t="s">
        <v>635</v>
      </c>
      <c r="F2" s="38" t="s">
        <v>637</v>
      </c>
      <c r="G2" s="37" t="s">
        <v>638</v>
      </c>
      <c r="H2" s="23" t="s">
        <v>636</v>
      </c>
      <c r="I2" s="37" t="s">
        <v>639</v>
      </c>
      <c r="J2" s="24" t="s">
        <v>640</v>
      </c>
      <c r="K2" s="24" t="s">
        <v>2604</v>
      </c>
    </row>
    <row r="3" spans="1:11" ht="51">
      <c r="A3" s="306" t="s">
        <v>627</v>
      </c>
      <c r="B3" s="84" t="s">
        <v>1744</v>
      </c>
      <c r="C3" s="89" t="s">
        <v>2420</v>
      </c>
      <c r="D3" s="136">
        <v>7961061615</v>
      </c>
      <c r="E3" s="132" t="s">
        <v>1740</v>
      </c>
      <c r="F3" s="141">
        <v>3570134</v>
      </c>
      <c r="G3" s="59">
        <v>144</v>
      </c>
      <c r="H3" s="45" t="s">
        <v>1741</v>
      </c>
      <c r="I3" s="166">
        <v>172684</v>
      </c>
      <c r="J3" s="269"/>
      <c r="K3" s="299" t="s">
        <v>1571</v>
      </c>
    </row>
    <row r="4" spans="1:11" ht="51">
      <c r="A4" s="306" t="s">
        <v>628</v>
      </c>
      <c r="B4" s="85" t="s">
        <v>1744</v>
      </c>
      <c r="C4" s="142" t="s">
        <v>2420</v>
      </c>
      <c r="D4" s="137">
        <v>7961061615</v>
      </c>
      <c r="E4" s="85" t="s">
        <v>1742</v>
      </c>
      <c r="F4" s="141">
        <v>5840886</v>
      </c>
      <c r="G4" s="59">
        <v>100</v>
      </c>
      <c r="H4" s="45" t="s">
        <v>1741</v>
      </c>
      <c r="I4" s="166">
        <v>169848</v>
      </c>
      <c r="J4" s="269"/>
      <c r="K4" s="299" t="s">
        <v>1571</v>
      </c>
    </row>
    <row r="5" spans="1:11" ht="51">
      <c r="A5" s="306" t="s">
        <v>629</v>
      </c>
      <c r="B5" s="85" t="s">
        <v>1744</v>
      </c>
      <c r="C5" s="142" t="s">
        <v>2420</v>
      </c>
      <c r="D5" s="64">
        <v>7961061615</v>
      </c>
      <c r="E5" s="85" t="s">
        <v>1743</v>
      </c>
      <c r="F5" s="90">
        <v>5838855</v>
      </c>
      <c r="G5" s="59">
        <v>50</v>
      </c>
      <c r="H5" s="45" t="s">
        <v>1741</v>
      </c>
      <c r="I5" s="125">
        <v>189680</v>
      </c>
      <c r="J5" s="269"/>
      <c r="K5" s="299" t="s">
        <v>1571</v>
      </c>
    </row>
    <row r="6" spans="1:11" ht="38.25">
      <c r="A6" s="306" t="s">
        <v>630</v>
      </c>
      <c r="B6" s="74" t="s">
        <v>1747</v>
      </c>
      <c r="C6" s="64">
        <v>670678542</v>
      </c>
      <c r="D6" s="64" t="s">
        <v>1745</v>
      </c>
      <c r="E6" s="85" t="s">
        <v>1165</v>
      </c>
      <c r="F6" s="73">
        <v>6697780</v>
      </c>
      <c r="G6" s="45">
        <v>80</v>
      </c>
      <c r="H6" s="61" t="s">
        <v>1746</v>
      </c>
      <c r="I6" s="125">
        <v>200000</v>
      </c>
      <c r="J6" s="269"/>
      <c r="K6" s="299" t="s">
        <v>1571</v>
      </c>
    </row>
    <row r="7" spans="1:11" ht="51">
      <c r="A7" s="306" t="s">
        <v>1695</v>
      </c>
      <c r="B7" s="74" t="s">
        <v>1765</v>
      </c>
      <c r="C7" s="142" t="s">
        <v>1766</v>
      </c>
      <c r="D7" s="64" t="s">
        <v>1767</v>
      </c>
      <c r="E7" s="86" t="s">
        <v>1164</v>
      </c>
      <c r="F7" s="140">
        <v>4397071</v>
      </c>
      <c r="G7" s="45">
        <v>80</v>
      </c>
      <c r="H7" s="61" t="s">
        <v>1768</v>
      </c>
      <c r="I7" s="125">
        <v>68328</v>
      </c>
      <c r="J7" s="269"/>
      <c r="K7" s="299" t="s">
        <v>1571</v>
      </c>
    </row>
    <row r="8" spans="1:11" ht="51">
      <c r="A8" s="306" t="s">
        <v>1696</v>
      </c>
      <c r="B8" s="74" t="s">
        <v>1765</v>
      </c>
      <c r="C8" s="52" t="s">
        <v>1766</v>
      </c>
      <c r="D8" s="53" t="s">
        <v>1767</v>
      </c>
      <c r="E8" s="86" t="s">
        <v>1164</v>
      </c>
      <c r="F8" s="52" t="s">
        <v>1769</v>
      </c>
      <c r="G8" s="207">
        <v>110</v>
      </c>
      <c r="H8" s="61" t="s">
        <v>1768</v>
      </c>
      <c r="I8" s="201">
        <v>81944</v>
      </c>
      <c r="J8" s="269"/>
      <c r="K8" s="299" t="s">
        <v>1571</v>
      </c>
    </row>
    <row r="9" spans="1:11" ht="51">
      <c r="A9" s="306" t="s">
        <v>1697</v>
      </c>
      <c r="B9" s="74" t="s">
        <v>1765</v>
      </c>
      <c r="C9" s="142" t="s">
        <v>1766</v>
      </c>
      <c r="D9" s="64" t="s">
        <v>1767</v>
      </c>
      <c r="E9" s="86" t="s">
        <v>1164</v>
      </c>
      <c r="F9" s="126" t="s">
        <v>1770</v>
      </c>
      <c r="G9" s="45">
        <v>15</v>
      </c>
      <c r="H9" s="61" t="s">
        <v>1771</v>
      </c>
      <c r="I9" s="125">
        <v>152500</v>
      </c>
      <c r="J9" s="269"/>
      <c r="K9" s="299" t="s">
        <v>1571</v>
      </c>
    </row>
    <row r="10" spans="1:11" ht="51">
      <c r="A10" s="306" t="s">
        <v>1698</v>
      </c>
      <c r="B10" s="180" t="s">
        <v>1765</v>
      </c>
      <c r="C10" s="196" t="s">
        <v>1766</v>
      </c>
      <c r="D10" s="197" t="s">
        <v>1767</v>
      </c>
      <c r="E10" s="86" t="s">
        <v>1164</v>
      </c>
      <c r="F10" s="181" t="s">
        <v>1772</v>
      </c>
      <c r="G10" s="208">
        <v>12</v>
      </c>
      <c r="H10" s="209" t="s">
        <v>1768</v>
      </c>
      <c r="I10" s="202">
        <v>14862</v>
      </c>
      <c r="J10" s="270"/>
      <c r="K10" s="299" t="s">
        <v>1571</v>
      </c>
    </row>
    <row r="11" spans="1:11" ht="51">
      <c r="A11" s="306" t="s">
        <v>1699</v>
      </c>
      <c r="B11" s="74" t="s">
        <v>1765</v>
      </c>
      <c r="C11" s="198" t="s">
        <v>1766</v>
      </c>
      <c r="D11" s="156" t="s">
        <v>1767</v>
      </c>
      <c r="E11" s="86" t="s">
        <v>1164</v>
      </c>
      <c r="F11" s="90">
        <v>4710650</v>
      </c>
      <c r="G11" s="210">
        <v>40</v>
      </c>
      <c r="H11" s="91" t="s">
        <v>1768</v>
      </c>
      <c r="I11" s="203">
        <v>123366</v>
      </c>
      <c r="J11" s="271"/>
      <c r="K11" s="299" t="s">
        <v>1571</v>
      </c>
    </row>
    <row r="12" spans="1:11" ht="51">
      <c r="A12" s="306" t="s">
        <v>1700</v>
      </c>
      <c r="B12" s="179" t="s">
        <v>1765</v>
      </c>
      <c r="C12" s="198" t="s">
        <v>1766</v>
      </c>
      <c r="D12" s="156" t="s">
        <v>1767</v>
      </c>
      <c r="E12" s="86" t="s">
        <v>1164</v>
      </c>
      <c r="F12" s="141">
        <v>3569767</v>
      </c>
      <c r="G12" s="59">
        <v>40</v>
      </c>
      <c r="H12" s="61" t="s">
        <v>1768</v>
      </c>
      <c r="I12" s="203">
        <v>69500</v>
      </c>
      <c r="J12" s="272"/>
      <c r="K12" s="299" t="s">
        <v>1571</v>
      </c>
    </row>
    <row r="13" spans="1:11" ht="63.75">
      <c r="A13" s="306" t="s">
        <v>1701</v>
      </c>
      <c r="B13" s="179" t="s">
        <v>1765</v>
      </c>
      <c r="C13" s="142" t="s">
        <v>1766</v>
      </c>
      <c r="D13" s="156" t="s">
        <v>1767</v>
      </c>
      <c r="E13" s="86" t="s">
        <v>1765</v>
      </c>
      <c r="F13" s="90">
        <v>11808077</v>
      </c>
      <c r="G13" s="59">
        <v>12</v>
      </c>
      <c r="H13" s="61" t="s">
        <v>1768</v>
      </c>
      <c r="I13" s="203">
        <v>5520</v>
      </c>
      <c r="J13" s="271"/>
      <c r="K13" s="299" t="s">
        <v>1571</v>
      </c>
    </row>
    <row r="14" spans="1:11" ht="51">
      <c r="A14" s="306" t="s">
        <v>1702</v>
      </c>
      <c r="B14" s="179" t="s">
        <v>1765</v>
      </c>
      <c r="C14" s="182" t="s">
        <v>1766</v>
      </c>
      <c r="D14" s="156" t="s">
        <v>1767</v>
      </c>
      <c r="E14" s="86" t="s">
        <v>1164</v>
      </c>
      <c r="F14" s="199">
        <v>5846922</v>
      </c>
      <c r="G14" s="60">
        <v>40</v>
      </c>
      <c r="H14" s="61" t="s">
        <v>1768</v>
      </c>
      <c r="I14" s="203">
        <v>24788</v>
      </c>
      <c r="J14" s="269"/>
      <c r="K14" s="299" t="s">
        <v>1571</v>
      </c>
    </row>
    <row r="15" spans="1:11" ht="51">
      <c r="A15" s="306" t="s">
        <v>1703</v>
      </c>
      <c r="B15" s="179" t="s">
        <v>1765</v>
      </c>
      <c r="C15" s="182" t="s">
        <v>1766</v>
      </c>
      <c r="D15" s="156" t="s">
        <v>1767</v>
      </c>
      <c r="E15" s="86" t="s">
        <v>1164</v>
      </c>
      <c r="F15" s="199">
        <v>6646966</v>
      </c>
      <c r="G15" s="60">
        <v>40</v>
      </c>
      <c r="H15" s="60" t="s">
        <v>1768</v>
      </c>
      <c r="I15" s="203">
        <v>112020</v>
      </c>
      <c r="J15" s="269"/>
      <c r="K15" s="299" t="s">
        <v>1571</v>
      </c>
    </row>
    <row r="16" spans="1:11" ht="51">
      <c r="A16" s="306" t="s">
        <v>1704</v>
      </c>
      <c r="B16" s="179" t="s">
        <v>1765</v>
      </c>
      <c r="C16" s="182" t="s">
        <v>1766</v>
      </c>
      <c r="D16" s="156" t="s">
        <v>1767</v>
      </c>
      <c r="E16" s="86" t="s">
        <v>1164</v>
      </c>
      <c r="F16" s="199">
        <v>7800502</v>
      </c>
      <c r="G16" s="61">
        <v>40</v>
      </c>
      <c r="H16" s="60" t="s">
        <v>1768</v>
      </c>
      <c r="I16" s="203">
        <v>70526</v>
      </c>
      <c r="J16" s="269"/>
      <c r="K16" s="299" t="s">
        <v>1571</v>
      </c>
    </row>
    <row r="17" spans="1:11" ht="25.5">
      <c r="A17" s="306" t="s">
        <v>1705</v>
      </c>
      <c r="B17" s="62" t="s">
        <v>812</v>
      </c>
      <c r="C17" s="90">
        <v>672971000</v>
      </c>
      <c r="D17" s="90" t="s">
        <v>813</v>
      </c>
      <c r="E17" s="85" t="s">
        <v>1163</v>
      </c>
      <c r="F17" s="140">
        <v>30941853</v>
      </c>
      <c r="G17" s="45">
        <v>3</v>
      </c>
      <c r="H17" s="61" t="s">
        <v>1746</v>
      </c>
      <c r="I17" s="125">
        <v>8640</v>
      </c>
      <c r="J17" s="269"/>
      <c r="K17" s="299" t="s">
        <v>1571</v>
      </c>
    </row>
    <row r="18" spans="1:11" ht="25.5">
      <c r="A18" s="306" t="s">
        <v>1706</v>
      </c>
      <c r="B18" s="62" t="s">
        <v>812</v>
      </c>
      <c r="C18" s="90">
        <v>672971000</v>
      </c>
      <c r="D18" s="90" t="s">
        <v>813</v>
      </c>
      <c r="E18" s="183" t="s">
        <v>1162</v>
      </c>
      <c r="F18" s="52" t="s">
        <v>824</v>
      </c>
      <c r="G18" s="207">
        <v>3</v>
      </c>
      <c r="H18" s="61" t="s">
        <v>1746</v>
      </c>
      <c r="I18" s="201">
        <v>1680</v>
      </c>
      <c r="J18" s="269"/>
      <c r="K18" s="299" t="s">
        <v>1571</v>
      </c>
    </row>
    <row r="19" spans="1:11" ht="25.5">
      <c r="A19" s="306" t="s">
        <v>1707</v>
      </c>
      <c r="B19" s="62" t="s">
        <v>812</v>
      </c>
      <c r="C19" s="90">
        <v>672971000</v>
      </c>
      <c r="D19" s="90" t="s">
        <v>813</v>
      </c>
      <c r="E19" s="85" t="s">
        <v>1161</v>
      </c>
      <c r="F19" s="126" t="s">
        <v>825</v>
      </c>
      <c r="G19" s="45">
        <v>3</v>
      </c>
      <c r="H19" s="61" t="s">
        <v>1746</v>
      </c>
      <c r="I19" s="125">
        <v>2040</v>
      </c>
      <c r="J19" s="269"/>
      <c r="K19" s="299" t="s">
        <v>1571</v>
      </c>
    </row>
    <row r="20" spans="1:11" ht="25.5">
      <c r="A20" s="306" t="s">
        <v>1708</v>
      </c>
      <c r="B20" s="62" t="s">
        <v>812</v>
      </c>
      <c r="C20" s="90">
        <v>672971000</v>
      </c>
      <c r="D20" s="90" t="s">
        <v>813</v>
      </c>
      <c r="E20" s="85" t="s">
        <v>1160</v>
      </c>
      <c r="F20" s="126" t="s">
        <v>826</v>
      </c>
      <c r="G20" s="45">
        <v>3</v>
      </c>
      <c r="H20" s="61" t="s">
        <v>1746</v>
      </c>
      <c r="I20" s="125">
        <v>9120</v>
      </c>
      <c r="J20" s="269"/>
      <c r="K20" s="299" t="s">
        <v>1571</v>
      </c>
    </row>
    <row r="21" spans="1:11" s="300" customFormat="1" ht="63.75">
      <c r="A21" s="383" t="s">
        <v>1709</v>
      </c>
      <c r="B21" s="389" t="s">
        <v>889</v>
      </c>
      <c r="C21" s="390">
        <v>670704475</v>
      </c>
      <c r="D21" s="390">
        <v>7960024084</v>
      </c>
      <c r="E21" s="425" t="s">
        <v>2552</v>
      </c>
      <c r="F21" s="391">
        <v>42308</v>
      </c>
      <c r="G21" s="391">
        <v>12</v>
      </c>
      <c r="H21" s="392" t="s">
        <v>1741</v>
      </c>
      <c r="I21" s="166">
        <v>5813</v>
      </c>
      <c r="J21" s="426"/>
      <c r="K21" s="393" t="s">
        <v>1571</v>
      </c>
    </row>
    <row r="22" spans="1:11" ht="63.75">
      <c r="A22" s="107" t="s">
        <v>1710</v>
      </c>
      <c r="B22" s="62" t="s">
        <v>889</v>
      </c>
      <c r="C22" s="90">
        <v>670704475</v>
      </c>
      <c r="D22" s="90">
        <v>7960024084</v>
      </c>
      <c r="E22" s="85" t="s">
        <v>2427</v>
      </c>
      <c r="F22" s="90">
        <v>15371447</v>
      </c>
      <c r="G22" s="59">
        <v>12</v>
      </c>
      <c r="H22" s="45" t="s">
        <v>1741</v>
      </c>
      <c r="I22" s="166">
        <v>9209</v>
      </c>
      <c r="J22" s="269"/>
      <c r="K22" s="299" t="s">
        <v>1571</v>
      </c>
    </row>
    <row r="23" spans="1:11" ht="63.75">
      <c r="A23" s="107" t="s">
        <v>1711</v>
      </c>
      <c r="B23" s="62" t="s">
        <v>889</v>
      </c>
      <c r="C23" s="90">
        <v>670704475</v>
      </c>
      <c r="D23" s="137">
        <v>7960024084</v>
      </c>
      <c r="E23" s="85" t="s">
        <v>2551</v>
      </c>
      <c r="F23" s="90">
        <v>8701584</v>
      </c>
      <c r="G23" s="59">
        <v>3</v>
      </c>
      <c r="H23" s="45" t="s">
        <v>1741</v>
      </c>
      <c r="I23" s="166">
        <v>2417</v>
      </c>
      <c r="J23" s="269"/>
      <c r="K23" s="299" t="s">
        <v>1571</v>
      </c>
    </row>
    <row r="24" spans="1:11" ht="63.75">
      <c r="A24" s="107" t="s">
        <v>1712</v>
      </c>
      <c r="B24" s="62" t="s">
        <v>889</v>
      </c>
      <c r="C24" s="90">
        <v>670704475</v>
      </c>
      <c r="D24" s="90">
        <v>7960024084</v>
      </c>
      <c r="E24" s="85" t="s">
        <v>2550</v>
      </c>
      <c r="F24" s="90">
        <v>11553329</v>
      </c>
      <c r="G24" s="59">
        <v>12</v>
      </c>
      <c r="H24" s="45" t="s">
        <v>1741</v>
      </c>
      <c r="I24" s="166">
        <v>1626</v>
      </c>
      <c r="J24" s="269"/>
      <c r="K24" s="299" t="s">
        <v>1571</v>
      </c>
    </row>
    <row r="25" spans="1:11" ht="63.75">
      <c r="A25" s="107" t="s">
        <v>1713</v>
      </c>
      <c r="B25" s="54" t="s">
        <v>889</v>
      </c>
      <c r="C25" s="90">
        <v>670704475</v>
      </c>
      <c r="D25" s="137">
        <v>7960024084</v>
      </c>
      <c r="E25" s="85" t="s">
        <v>2546</v>
      </c>
      <c r="F25" s="90">
        <v>5742570</v>
      </c>
      <c r="G25" s="59">
        <v>12</v>
      </c>
      <c r="H25" s="45" t="s">
        <v>1741</v>
      </c>
      <c r="I25" s="166">
        <v>2081</v>
      </c>
      <c r="J25" s="269"/>
      <c r="K25" s="299" t="s">
        <v>1571</v>
      </c>
    </row>
    <row r="26" spans="1:11" ht="63.75">
      <c r="A26" s="107" t="s">
        <v>1714</v>
      </c>
      <c r="B26" s="62" t="s">
        <v>889</v>
      </c>
      <c r="C26" s="90">
        <v>670704475</v>
      </c>
      <c r="D26" s="90">
        <v>7960024084</v>
      </c>
      <c r="E26" s="85" t="s">
        <v>2549</v>
      </c>
      <c r="F26" s="90">
        <v>11553797</v>
      </c>
      <c r="G26" s="59">
        <v>12</v>
      </c>
      <c r="H26" s="45" t="s">
        <v>1741</v>
      </c>
      <c r="I26" s="125">
        <v>546</v>
      </c>
      <c r="J26" s="269"/>
      <c r="K26" s="299" t="s">
        <v>1571</v>
      </c>
    </row>
    <row r="27" spans="1:11" ht="63.75">
      <c r="A27" s="107" t="s">
        <v>1715</v>
      </c>
      <c r="B27" s="62" t="s">
        <v>889</v>
      </c>
      <c r="C27" s="90">
        <v>670704475</v>
      </c>
      <c r="D27" s="137">
        <v>7960024084</v>
      </c>
      <c r="E27" s="85" t="s">
        <v>2546</v>
      </c>
      <c r="F27" s="140">
        <v>2832303</v>
      </c>
      <c r="G27" s="59">
        <v>12</v>
      </c>
      <c r="H27" s="45" t="s">
        <v>1741</v>
      </c>
      <c r="I27" s="125">
        <v>729</v>
      </c>
      <c r="J27" s="269"/>
      <c r="K27" s="299" t="s">
        <v>1571</v>
      </c>
    </row>
    <row r="28" spans="1:11" ht="63.75">
      <c r="A28" s="107" t="s">
        <v>1716</v>
      </c>
      <c r="B28" s="62" t="s">
        <v>889</v>
      </c>
      <c r="C28" s="90">
        <v>670704475</v>
      </c>
      <c r="D28" s="90">
        <v>7960024084</v>
      </c>
      <c r="E28" s="85" t="s">
        <v>2543</v>
      </c>
      <c r="F28" s="90">
        <v>11869933</v>
      </c>
      <c r="G28" s="59">
        <v>12</v>
      </c>
      <c r="H28" s="45" t="s">
        <v>1741</v>
      </c>
      <c r="I28" s="166">
        <v>792</v>
      </c>
      <c r="J28" s="269"/>
      <c r="K28" s="299" t="s">
        <v>1571</v>
      </c>
    </row>
    <row r="29" spans="1:11" ht="63.75">
      <c r="A29" s="107" t="s">
        <v>1717</v>
      </c>
      <c r="B29" s="62" t="s">
        <v>889</v>
      </c>
      <c r="C29" s="90">
        <v>670704475</v>
      </c>
      <c r="D29" s="137">
        <v>7960024084</v>
      </c>
      <c r="E29" s="85" t="s">
        <v>2548</v>
      </c>
      <c r="F29" s="90">
        <v>11553332</v>
      </c>
      <c r="G29" s="59">
        <v>12</v>
      </c>
      <c r="H29" s="45" t="s">
        <v>1741</v>
      </c>
      <c r="I29" s="166">
        <v>1093</v>
      </c>
      <c r="J29" s="269"/>
      <c r="K29" s="299" t="s">
        <v>1571</v>
      </c>
    </row>
    <row r="30" spans="1:11" ht="63.75">
      <c r="A30" s="107" t="s">
        <v>1718</v>
      </c>
      <c r="B30" s="62" t="s">
        <v>889</v>
      </c>
      <c r="C30" s="90">
        <v>670704475</v>
      </c>
      <c r="D30" s="90">
        <v>7960024084</v>
      </c>
      <c r="E30" s="85" t="s">
        <v>2547</v>
      </c>
      <c r="F30" s="90">
        <v>6206000</v>
      </c>
      <c r="G30" s="59">
        <v>12</v>
      </c>
      <c r="H30" s="45" t="s">
        <v>1741</v>
      </c>
      <c r="I30" s="166">
        <v>2720</v>
      </c>
      <c r="J30" s="269"/>
      <c r="K30" s="299" t="s">
        <v>1571</v>
      </c>
    </row>
    <row r="31" spans="1:11" ht="63.75">
      <c r="A31" s="107" t="s">
        <v>1719</v>
      </c>
      <c r="B31" s="62" t="s">
        <v>889</v>
      </c>
      <c r="C31" s="90">
        <v>670704475</v>
      </c>
      <c r="D31" s="137">
        <v>7960024084</v>
      </c>
      <c r="E31" s="85" t="s">
        <v>2546</v>
      </c>
      <c r="F31" s="90">
        <v>3279094</v>
      </c>
      <c r="G31" s="59">
        <v>12</v>
      </c>
      <c r="H31" s="45" t="s">
        <v>1741</v>
      </c>
      <c r="I31" s="166">
        <v>1182</v>
      </c>
      <c r="J31" s="269"/>
      <c r="K31" s="299" t="s">
        <v>1571</v>
      </c>
    </row>
    <row r="32" spans="1:11" ht="63.75">
      <c r="A32" s="107" t="s">
        <v>1720</v>
      </c>
      <c r="B32" s="62" t="s">
        <v>889</v>
      </c>
      <c r="C32" s="90">
        <v>670704475</v>
      </c>
      <c r="D32" s="90">
        <v>7960024084</v>
      </c>
      <c r="E32" s="85" t="s">
        <v>2534</v>
      </c>
      <c r="F32" s="90">
        <v>11131470</v>
      </c>
      <c r="G32" s="59">
        <v>12</v>
      </c>
      <c r="H32" s="45" t="s">
        <v>1741</v>
      </c>
      <c r="I32" s="166">
        <v>4443</v>
      </c>
      <c r="J32" s="269"/>
      <c r="K32" s="299" t="s">
        <v>1571</v>
      </c>
    </row>
    <row r="33" spans="1:11" ht="63.75">
      <c r="A33" s="107" t="s">
        <v>831</v>
      </c>
      <c r="B33" s="62" t="s">
        <v>889</v>
      </c>
      <c r="C33" s="90">
        <v>670704475</v>
      </c>
      <c r="D33" s="137">
        <v>7960024084</v>
      </c>
      <c r="E33" s="85" t="s">
        <v>2545</v>
      </c>
      <c r="F33" s="90">
        <v>11869308</v>
      </c>
      <c r="G33" s="59">
        <v>12</v>
      </c>
      <c r="H33" s="45" t="s">
        <v>1741</v>
      </c>
      <c r="I33" s="125">
        <v>5772</v>
      </c>
      <c r="J33" s="269"/>
      <c r="K33" s="299" t="s">
        <v>1571</v>
      </c>
    </row>
    <row r="34" spans="1:11" ht="63.75">
      <c r="A34" s="107" t="s">
        <v>832</v>
      </c>
      <c r="B34" s="62" t="s">
        <v>889</v>
      </c>
      <c r="C34" s="90">
        <v>670704475</v>
      </c>
      <c r="D34" s="90">
        <v>7960024084</v>
      </c>
      <c r="E34" s="85" t="s">
        <v>2544</v>
      </c>
      <c r="F34" s="140">
        <v>11553406</v>
      </c>
      <c r="G34" s="59">
        <v>12</v>
      </c>
      <c r="H34" s="45" t="s">
        <v>1741</v>
      </c>
      <c r="I34" s="125">
        <v>353</v>
      </c>
      <c r="J34" s="269"/>
      <c r="K34" s="299" t="s">
        <v>1571</v>
      </c>
    </row>
    <row r="35" spans="1:11" ht="63.75">
      <c r="A35" s="107" t="s">
        <v>1721</v>
      </c>
      <c r="B35" s="54" t="s">
        <v>889</v>
      </c>
      <c r="C35" s="90">
        <v>670704475</v>
      </c>
      <c r="D35" s="137">
        <v>7960024084</v>
      </c>
      <c r="E35" s="85" t="s">
        <v>2541</v>
      </c>
      <c r="F35" s="90">
        <v>13551758</v>
      </c>
      <c r="G35" s="59">
        <v>6</v>
      </c>
      <c r="H35" s="45" t="s">
        <v>1741</v>
      </c>
      <c r="I35" s="166">
        <v>3135</v>
      </c>
      <c r="J35" s="269"/>
      <c r="K35" s="299" t="s">
        <v>1571</v>
      </c>
    </row>
    <row r="36" spans="1:11" ht="63.75">
      <c r="A36" s="107" t="s">
        <v>1722</v>
      </c>
      <c r="B36" s="62" t="s">
        <v>889</v>
      </c>
      <c r="C36" s="90">
        <v>670704475</v>
      </c>
      <c r="D36" s="90">
        <v>7960024084</v>
      </c>
      <c r="E36" s="85" t="s">
        <v>2543</v>
      </c>
      <c r="F36" s="90">
        <v>11869762</v>
      </c>
      <c r="G36" s="59">
        <v>12</v>
      </c>
      <c r="H36" s="45" t="s">
        <v>1741</v>
      </c>
      <c r="I36" s="166">
        <v>606</v>
      </c>
      <c r="J36" s="269"/>
      <c r="K36" s="299" t="s">
        <v>1571</v>
      </c>
    </row>
    <row r="37" spans="1:11" ht="63.75">
      <c r="A37" s="107" t="s">
        <v>1723</v>
      </c>
      <c r="B37" s="62" t="s">
        <v>889</v>
      </c>
      <c r="C37" s="90">
        <v>670704475</v>
      </c>
      <c r="D37" s="137">
        <v>7960024084</v>
      </c>
      <c r="E37" s="85" t="s">
        <v>2542</v>
      </c>
      <c r="F37" s="90">
        <v>11673752</v>
      </c>
      <c r="G37" s="59">
        <v>12</v>
      </c>
      <c r="H37" s="45" t="s">
        <v>1741</v>
      </c>
      <c r="I37" s="166">
        <v>457</v>
      </c>
      <c r="J37" s="269"/>
      <c r="K37" s="299" t="s">
        <v>1571</v>
      </c>
    </row>
    <row r="38" spans="1:11" ht="63.75">
      <c r="A38" s="107" t="s">
        <v>845</v>
      </c>
      <c r="B38" s="62" t="s">
        <v>889</v>
      </c>
      <c r="C38" s="90">
        <v>670704475</v>
      </c>
      <c r="D38" s="90">
        <v>7960024084</v>
      </c>
      <c r="E38" s="85" t="s">
        <v>2541</v>
      </c>
      <c r="F38" s="90">
        <v>13552362</v>
      </c>
      <c r="G38" s="59">
        <v>6</v>
      </c>
      <c r="H38" s="45" t="s">
        <v>1741</v>
      </c>
      <c r="I38" s="166">
        <v>298</v>
      </c>
      <c r="J38" s="269"/>
      <c r="K38" s="299" t="s">
        <v>1571</v>
      </c>
    </row>
    <row r="39" spans="1:11" ht="63.75">
      <c r="A39" s="107" t="s">
        <v>846</v>
      </c>
      <c r="B39" s="62" t="s">
        <v>889</v>
      </c>
      <c r="C39" s="90">
        <v>670704475</v>
      </c>
      <c r="D39" s="137">
        <v>7960024084</v>
      </c>
      <c r="E39" s="85" t="s">
        <v>2540</v>
      </c>
      <c r="F39" s="90">
        <v>11673690</v>
      </c>
      <c r="G39" s="59">
        <v>12</v>
      </c>
      <c r="H39" s="45" t="s">
        <v>1741</v>
      </c>
      <c r="I39" s="166">
        <v>725</v>
      </c>
      <c r="J39" s="269"/>
      <c r="K39" s="299" t="s">
        <v>1571</v>
      </c>
    </row>
    <row r="40" spans="1:11" ht="63.75">
      <c r="A40" s="107" t="s">
        <v>847</v>
      </c>
      <c r="B40" s="62" t="s">
        <v>889</v>
      </c>
      <c r="C40" s="90">
        <v>670704475</v>
      </c>
      <c r="D40" s="90">
        <v>7960024084</v>
      </c>
      <c r="E40" s="85" t="s">
        <v>2539</v>
      </c>
      <c r="F40" s="90">
        <v>13552432</v>
      </c>
      <c r="G40" s="59">
        <v>9</v>
      </c>
      <c r="H40" s="45" t="s">
        <v>1741</v>
      </c>
      <c r="I40" s="125">
        <v>4813</v>
      </c>
      <c r="J40" s="269"/>
      <c r="K40" s="299" t="s">
        <v>1571</v>
      </c>
    </row>
    <row r="41" spans="1:11" ht="63.75">
      <c r="A41" s="107" t="s">
        <v>848</v>
      </c>
      <c r="B41" s="62" t="s">
        <v>889</v>
      </c>
      <c r="C41" s="90">
        <v>670704475</v>
      </c>
      <c r="D41" s="137">
        <v>7960024084</v>
      </c>
      <c r="E41" s="85" t="s">
        <v>2538</v>
      </c>
      <c r="F41" s="140">
        <v>11869347</v>
      </c>
      <c r="G41" s="59">
        <v>12</v>
      </c>
      <c r="H41" s="45" t="s">
        <v>1741</v>
      </c>
      <c r="I41" s="125">
        <v>4871</v>
      </c>
      <c r="J41" s="269"/>
      <c r="K41" s="299" t="s">
        <v>1571</v>
      </c>
    </row>
    <row r="42" spans="1:11" ht="63.75">
      <c r="A42" s="107" t="s">
        <v>849</v>
      </c>
      <c r="B42" s="62" t="s">
        <v>889</v>
      </c>
      <c r="C42" s="90">
        <v>670704475</v>
      </c>
      <c r="D42" s="90">
        <v>7960024084</v>
      </c>
      <c r="E42" s="85" t="s">
        <v>2519</v>
      </c>
      <c r="F42" s="90">
        <v>11869792</v>
      </c>
      <c r="G42" s="59">
        <v>12</v>
      </c>
      <c r="H42" s="45" t="s">
        <v>1741</v>
      </c>
      <c r="I42" s="166">
        <v>1862</v>
      </c>
      <c r="J42" s="269"/>
      <c r="K42" s="299" t="s">
        <v>1571</v>
      </c>
    </row>
    <row r="43" spans="1:11" ht="63.75">
      <c r="A43" s="107" t="s">
        <v>850</v>
      </c>
      <c r="B43" s="62" t="s">
        <v>889</v>
      </c>
      <c r="C43" s="90">
        <v>670704475</v>
      </c>
      <c r="D43" s="137">
        <v>7960024084</v>
      </c>
      <c r="E43" s="85" t="s">
        <v>2537</v>
      </c>
      <c r="F43" s="90">
        <v>11869948</v>
      </c>
      <c r="G43" s="59">
        <v>12</v>
      </c>
      <c r="H43" s="45" t="s">
        <v>1741</v>
      </c>
      <c r="I43" s="166">
        <v>2643</v>
      </c>
      <c r="J43" s="269"/>
      <c r="K43" s="299" t="s">
        <v>1571</v>
      </c>
    </row>
    <row r="44" spans="1:11" ht="63.75">
      <c r="A44" s="107" t="s">
        <v>851</v>
      </c>
      <c r="B44" s="62" t="s">
        <v>889</v>
      </c>
      <c r="C44" s="90">
        <v>670704475</v>
      </c>
      <c r="D44" s="90">
        <v>7960024084</v>
      </c>
      <c r="E44" s="85" t="s">
        <v>2537</v>
      </c>
      <c r="F44" s="90">
        <v>12660181</v>
      </c>
      <c r="G44" s="59">
        <v>12</v>
      </c>
      <c r="H44" s="45" t="s">
        <v>1741</v>
      </c>
      <c r="I44" s="166">
        <v>5117</v>
      </c>
      <c r="J44" s="269"/>
      <c r="K44" s="299" t="s">
        <v>1571</v>
      </c>
    </row>
    <row r="45" spans="1:11" ht="63.75">
      <c r="A45" s="107" t="s">
        <v>852</v>
      </c>
      <c r="B45" s="54" t="s">
        <v>889</v>
      </c>
      <c r="C45" s="90">
        <v>670704475</v>
      </c>
      <c r="D45" s="137">
        <v>7960024084</v>
      </c>
      <c r="E45" s="85" t="s">
        <v>2536</v>
      </c>
      <c r="F45" s="90">
        <v>11553846</v>
      </c>
      <c r="G45" s="59">
        <v>6</v>
      </c>
      <c r="H45" s="45" t="s">
        <v>1741</v>
      </c>
      <c r="I45" s="166">
        <v>4418</v>
      </c>
      <c r="J45" s="269"/>
      <c r="K45" s="299" t="s">
        <v>1571</v>
      </c>
    </row>
    <row r="46" spans="1:11" ht="63.75">
      <c r="A46" s="107" t="s">
        <v>853</v>
      </c>
      <c r="B46" s="62" t="s">
        <v>889</v>
      </c>
      <c r="C46" s="90">
        <v>670704475</v>
      </c>
      <c r="D46" s="90">
        <v>7960024084</v>
      </c>
      <c r="E46" s="85" t="s">
        <v>2535</v>
      </c>
      <c r="F46" s="199">
        <v>11570411</v>
      </c>
      <c r="G46" s="59">
        <v>9</v>
      </c>
      <c r="H46" s="45" t="s">
        <v>1741</v>
      </c>
      <c r="I46" s="166">
        <v>1756</v>
      </c>
      <c r="J46" s="269"/>
      <c r="K46" s="299" t="s">
        <v>1571</v>
      </c>
    </row>
    <row r="47" spans="1:11" ht="63.75">
      <c r="A47" s="107" t="s">
        <v>854</v>
      </c>
      <c r="B47" s="62" t="s">
        <v>889</v>
      </c>
      <c r="C47" s="90">
        <v>670704475</v>
      </c>
      <c r="D47" s="137">
        <v>7960024084</v>
      </c>
      <c r="E47" s="85" t="s">
        <v>2534</v>
      </c>
      <c r="F47" s="90">
        <v>11133359</v>
      </c>
      <c r="G47" s="59">
        <v>12</v>
      </c>
      <c r="H47" s="45" t="s">
        <v>1741</v>
      </c>
      <c r="I47" s="125">
        <v>850</v>
      </c>
      <c r="J47" s="269"/>
      <c r="K47" s="299" t="s">
        <v>1571</v>
      </c>
    </row>
    <row r="48" spans="1:11" ht="63.75">
      <c r="A48" s="107" t="s">
        <v>855</v>
      </c>
      <c r="B48" s="62" t="s">
        <v>889</v>
      </c>
      <c r="C48" s="90">
        <v>670704475</v>
      </c>
      <c r="D48" s="90">
        <v>7960024084</v>
      </c>
      <c r="E48" s="85" t="s">
        <v>2533</v>
      </c>
      <c r="F48" s="140">
        <v>29097648</v>
      </c>
      <c r="G48" s="59">
        <v>3</v>
      </c>
      <c r="H48" s="45" t="s">
        <v>1741</v>
      </c>
      <c r="I48" s="125">
        <v>651</v>
      </c>
      <c r="J48" s="269"/>
      <c r="K48" s="299" t="s">
        <v>1571</v>
      </c>
    </row>
    <row r="49" spans="1:11" ht="63.75">
      <c r="A49" s="107" t="s">
        <v>856</v>
      </c>
      <c r="B49" s="62" t="s">
        <v>889</v>
      </c>
      <c r="C49" s="90">
        <v>670704475</v>
      </c>
      <c r="D49" s="137">
        <v>7960024084</v>
      </c>
      <c r="E49" s="85" t="s">
        <v>2532</v>
      </c>
      <c r="F49" s="90">
        <v>20644840</v>
      </c>
      <c r="G49" s="59">
        <v>1</v>
      </c>
      <c r="H49" s="45" t="s">
        <v>1741</v>
      </c>
      <c r="I49" s="166">
        <v>1171</v>
      </c>
      <c r="J49" s="269"/>
      <c r="K49" s="299" t="s">
        <v>1571</v>
      </c>
    </row>
    <row r="50" spans="1:11" ht="63.75">
      <c r="A50" s="107" t="s">
        <v>891</v>
      </c>
      <c r="B50" s="62" t="s">
        <v>889</v>
      </c>
      <c r="C50" s="90">
        <v>670704475</v>
      </c>
      <c r="D50" s="90">
        <v>7960024084</v>
      </c>
      <c r="E50" s="85" t="s">
        <v>2532</v>
      </c>
      <c r="F50" s="90">
        <v>21072564</v>
      </c>
      <c r="G50" s="59">
        <v>3</v>
      </c>
      <c r="H50" s="45" t="s">
        <v>1741</v>
      </c>
      <c r="I50" s="166">
        <v>3527</v>
      </c>
      <c r="J50" s="269"/>
      <c r="K50" s="299" t="s">
        <v>1571</v>
      </c>
    </row>
    <row r="51" spans="1:11" ht="63.75">
      <c r="A51" s="107" t="s">
        <v>892</v>
      </c>
      <c r="B51" s="62" t="s">
        <v>889</v>
      </c>
      <c r="C51" s="90">
        <v>670704475</v>
      </c>
      <c r="D51" s="137">
        <v>7960024084</v>
      </c>
      <c r="E51" s="85" t="s">
        <v>2531</v>
      </c>
      <c r="F51" s="90">
        <v>12660077</v>
      </c>
      <c r="G51" s="59">
        <v>12</v>
      </c>
      <c r="H51" s="45" t="s">
        <v>1741</v>
      </c>
      <c r="I51" s="166">
        <v>2313</v>
      </c>
      <c r="J51" s="269"/>
      <c r="K51" s="299" t="s">
        <v>1571</v>
      </c>
    </row>
    <row r="52" spans="1:11" ht="63.75">
      <c r="A52" s="107" t="s">
        <v>900</v>
      </c>
      <c r="B52" s="62" t="s">
        <v>889</v>
      </c>
      <c r="C52" s="90">
        <v>670704475</v>
      </c>
      <c r="D52" s="90">
        <v>7960024084</v>
      </c>
      <c r="E52" s="85" t="s">
        <v>2530</v>
      </c>
      <c r="F52" s="90">
        <v>12660079</v>
      </c>
      <c r="G52" s="59">
        <v>12</v>
      </c>
      <c r="H52" s="45" t="s">
        <v>1741</v>
      </c>
      <c r="I52" s="166">
        <v>3309</v>
      </c>
      <c r="J52" s="269"/>
      <c r="K52" s="299" t="s">
        <v>1571</v>
      </c>
    </row>
    <row r="53" spans="1:11" ht="63.75">
      <c r="A53" s="107" t="s">
        <v>901</v>
      </c>
      <c r="B53" s="62" t="s">
        <v>889</v>
      </c>
      <c r="C53" s="90">
        <v>670704475</v>
      </c>
      <c r="D53" s="137">
        <v>7960024084</v>
      </c>
      <c r="E53" s="85" t="s">
        <v>2529</v>
      </c>
      <c r="F53" s="90">
        <v>12660189</v>
      </c>
      <c r="G53" s="59">
        <v>12</v>
      </c>
      <c r="H53" s="45" t="s">
        <v>1741</v>
      </c>
      <c r="I53" s="166">
        <v>942</v>
      </c>
      <c r="J53" s="269"/>
      <c r="K53" s="299" t="s">
        <v>1571</v>
      </c>
    </row>
    <row r="54" spans="1:11" ht="63.75">
      <c r="A54" s="107" t="s">
        <v>893</v>
      </c>
      <c r="B54" s="184" t="s">
        <v>889</v>
      </c>
      <c r="C54" s="199">
        <v>670704475</v>
      </c>
      <c r="D54" s="199">
        <v>7960024084</v>
      </c>
      <c r="E54" s="86" t="s">
        <v>2529</v>
      </c>
      <c r="F54" s="199">
        <v>12659482</v>
      </c>
      <c r="G54" s="60">
        <v>12</v>
      </c>
      <c r="H54" s="61" t="s">
        <v>1741</v>
      </c>
      <c r="I54" s="203">
        <v>5496</v>
      </c>
      <c r="J54" s="269"/>
      <c r="K54" s="299" t="s">
        <v>1571</v>
      </c>
    </row>
    <row r="55" spans="1:11" ht="63.75">
      <c r="A55" s="107" t="s">
        <v>894</v>
      </c>
      <c r="B55" s="54" t="s">
        <v>889</v>
      </c>
      <c r="C55" s="90">
        <v>670704475</v>
      </c>
      <c r="D55" s="137">
        <v>7960024084</v>
      </c>
      <c r="E55" s="85" t="s">
        <v>2528</v>
      </c>
      <c r="F55" s="140">
        <v>14709639</v>
      </c>
      <c r="G55" s="59">
        <v>12</v>
      </c>
      <c r="H55" s="45" t="s">
        <v>1741</v>
      </c>
      <c r="I55" s="125">
        <v>471</v>
      </c>
      <c r="J55" s="269"/>
      <c r="K55" s="299" t="s">
        <v>1571</v>
      </c>
    </row>
    <row r="56" spans="1:11" ht="63.75">
      <c r="A56" s="107" t="s">
        <v>895</v>
      </c>
      <c r="B56" s="62" t="s">
        <v>889</v>
      </c>
      <c r="C56" s="90">
        <v>670704475</v>
      </c>
      <c r="D56" s="90">
        <v>7960024084</v>
      </c>
      <c r="E56" s="85" t="s">
        <v>2527</v>
      </c>
      <c r="F56" s="140">
        <v>12198287</v>
      </c>
      <c r="G56" s="59">
        <v>12</v>
      </c>
      <c r="H56" s="45" t="s">
        <v>1741</v>
      </c>
      <c r="I56" s="125">
        <v>5426</v>
      </c>
      <c r="J56" s="269"/>
      <c r="K56" s="299" t="s">
        <v>1571</v>
      </c>
    </row>
    <row r="57" spans="1:11" ht="63.75">
      <c r="A57" s="107" t="s">
        <v>896</v>
      </c>
      <c r="B57" s="62" t="s">
        <v>889</v>
      </c>
      <c r="C57" s="90">
        <v>670704475</v>
      </c>
      <c r="D57" s="137">
        <v>7960024084</v>
      </c>
      <c r="E57" s="85" t="s">
        <v>2526</v>
      </c>
      <c r="F57" s="90">
        <v>14725543</v>
      </c>
      <c r="G57" s="59">
        <v>12</v>
      </c>
      <c r="H57" s="45" t="s">
        <v>1741</v>
      </c>
      <c r="I57" s="125">
        <v>7253</v>
      </c>
      <c r="J57" s="269"/>
      <c r="K57" s="299" t="s">
        <v>1571</v>
      </c>
    </row>
    <row r="58" spans="1:11" ht="63.75">
      <c r="A58" s="107" t="s">
        <v>897</v>
      </c>
      <c r="B58" s="62" t="s">
        <v>889</v>
      </c>
      <c r="C58" s="90">
        <v>670704475</v>
      </c>
      <c r="D58" s="90">
        <v>7960024084</v>
      </c>
      <c r="E58" s="85" t="s">
        <v>2525</v>
      </c>
      <c r="F58" s="140">
        <v>14725275</v>
      </c>
      <c r="G58" s="59">
        <v>12</v>
      </c>
      <c r="H58" s="45" t="s">
        <v>1741</v>
      </c>
      <c r="I58" s="125">
        <v>1782</v>
      </c>
      <c r="J58" s="269"/>
      <c r="K58" s="299" t="s">
        <v>1571</v>
      </c>
    </row>
    <row r="59" spans="1:11" ht="63.75">
      <c r="A59" s="107" t="s">
        <v>898</v>
      </c>
      <c r="B59" s="62" t="s">
        <v>889</v>
      </c>
      <c r="C59" s="90">
        <v>670704475</v>
      </c>
      <c r="D59" s="137">
        <v>7960024084</v>
      </c>
      <c r="E59" s="85" t="s">
        <v>2524</v>
      </c>
      <c r="F59" s="90">
        <v>11553798</v>
      </c>
      <c r="G59" s="59">
        <v>12</v>
      </c>
      <c r="H59" s="45" t="s">
        <v>1741</v>
      </c>
      <c r="I59" s="166">
        <v>1417</v>
      </c>
      <c r="J59" s="269"/>
      <c r="K59" s="299" t="s">
        <v>1571</v>
      </c>
    </row>
    <row r="60" spans="1:11" s="300" customFormat="1" ht="63.75">
      <c r="A60" s="370" t="s">
        <v>899</v>
      </c>
      <c r="B60" s="364" t="s">
        <v>889</v>
      </c>
      <c r="C60" s="365">
        <v>670704475</v>
      </c>
      <c r="D60" s="365">
        <v>7960024084</v>
      </c>
      <c r="E60" s="384" t="s">
        <v>2523</v>
      </c>
      <c r="F60" s="365">
        <v>7889236</v>
      </c>
      <c r="G60" s="367">
        <v>6</v>
      </c>
      <c r="H60" s="368" t="s">
        <v>1741</v>
      </c>
      <c r="I60" s="385">
        <v>7967</v>
      </c>
      <c r="J60" s="386"/>
      <c r="K60" s="369" t="s">
        <v>1571</v>
      </c>
    </row>
    <row r="61" spans="1:11" s="300" customFormat="1" ht="63.75">
      <c r="A61" s="370" t="s">
        <v>908</v>
      </c>
      <c r="B61" s="364" t="s">
        <v>889</v>
      </c>
      <c r="C61" s="365">
        <v>670704475</v>
      </c>
      <c r="D61" s="366">
        <v>7960024084</v>
      </c>
      <c r="E61" s="384" t="s">
        <v>2522</v>
      </c>
      <c r="F61" s="365">
        <v>12660152</v>
      </c>
      <c r="G61" s="367">
        <v>12</v>
      </c>
      <c r="H61" s="368" t="s">
        <v>1741</v>
      </c>
      <c r="I61" s="385">
        <v>239</v>
      </c>
      <c r="J61" s="386"/>
      <c r="K61" s="369" t="s">
        <v>1571</v>
      </c>
    </row>
    <row r="62" spans="1:11" s="300" customFormat="1" ht="63.75">
      <c r="A62" s="370" t="s">
        <v>909</v>
      </c>
      <c r="B62" s="364" t="s">
        <v>889</v>
      </c>
      <c r="C62" s="365">
        <v>670704475</v>
      </c>
      <c r="D62" s="365">
        <v>7960024084</v>
      </c>
      <c r="E62" s="384" t="s">
        <v>2521</v>
      </c>
      <c r="F62" s="365">
        <v>12659307</v>
      </c>
      <c r="G62" s="367">
        <v>12</v>
      </c>
      <c r="H62" s="368" t="s">
        <v>1741</v>
      </c>
      <c r="I62" s="385">
        <v>688</v>
      </c>
      <c r="J62" s="386"/>
      <c r="K62" s="369" t="s">
        <v>1571</v>
      </c>
    </row>
    <row r="63" spans="1:11" ht="63.75">
      <c r="A63" s="107" t="s">
        <v>910</v>
      </c>
      <c r="B63" s="62" t="s">
        <v>889</v>
      </c>
      <c r="C63" s="90">
        <v>670704475</v>
      </c>
      <c r="D63" s="137">
        <v>7960024084</v>
      </c>
      <c r="E63" s="85" t="s">
        <v>2520</v>
      </c>
      <c r="F63" s="90">
        <v>14725545</v>
      </c>
      <c r="G63" s="59">
        <v>12</v>
      </c>
      <c r="H63" s="45" t="s">
        <v>1741</v>
      </c>
      <c r="I63" s="166">
        <v>2667</v>
      </c>
      <c r="J63" s="269"/>
      <c r="K63" s="299" t="s">
        <v>1571</v>
      </c>
    </row>
    <row r="64" spans="1:11" ht="63.75">
      <c r="A64" s="107" t="s">
        <v>911</v>
      </c>
      <c r="B64" s="62" t="s">
        <v>889</v>
      </c>
      <c r="C64" s="90">
        <v>670704475</v>
      </c>
      <c r="D64" s="90">
        <v>7960024084</v>
      </c>
      <c r="E64" s="85" t="s">
        <v>2519</v>
      </c>
      <c r="F64" s="90">
        <v>11869937</v>
      </c>
      <c r="G64" s="59">
        <v>12</v>
      </c>
      <c r="H64" s="45" t="s">
        <v>1741</v>
      </c>
      <c r="I64" s="125">
        <v>3104</v>
      </c>
      <c r="J64" s="269"/>
      <c r="K64" s="299" t="s">
        <v>1571</v>
      </c>
    </row>
    <row r="65" spans="1:11" ht="63.75">
      <c r="A65" s="107" t="s">
        <v>912</v>
      </c>
      <c r="B65" s="54" t="s">
        <v>889</v>
      </c>
      <c r="C65" s="90">
        <v>670704475</v>
      </c>
      <c r="D65" s="137">
        <v>7960024084</v>
      </c>
      <c r="E65" s="85" t="s">
        <v>2518</v>
      </c>
      <c r="F65" s="140">
        <v>14709931</v>
      </c>
      <c r="G65" s="59">
        <v>12</v>
      </c>
      <c r="H65" s="45" t="s">
        <v>1741</v>
      </c>
      <c r="I65" s="125">
        <v>2107</v>
      </c>
      <c r="J65" s="269"/>
      <c r="K65" s="299" t="s">
        <v>1571</v>
      </c>
    </row>
    <row r="66" spans="1:11" ht="63.75">
      <c r="A66" s="107" t="s">
        <v>913</v>
      </c>
      <c r="B66" s="62" t="s">
        <v>889</v>
      </c>
      <c r="C66" s="90">
        <v>670704475</v>
      </c>
      <c r="D66" s="90">
        <v>7960024084</v>
      </c>
      <c r="E66" s="85" t="s">
        <v>2450</v>
      </c>
      <c r="F66" s="140">
        <v>4516944</v>
      </c>
      <c r="G66" s="59">
        <v>12</v>
      </c>
      <c r="H66" s="45" t="s">
        <v>1741</v>
      </c>
      <c r="I66" s="125">
        <v>5427</v>
      </c>
      <c r="J66" s="269"/>
      <c r="K66" s="299" t="s">
        <v>1571</v>
      </c>
    </row>
    <row r="67" spans="1:11" ht="63.75">
      <c r="A67" s="107" t="s">
        <v>914</v>
      </c>
      <c r="B67" s="62" t="s">
        <v>889</v>
      </c>
      <c r="C67" s="90">
        <v>670704475</v>
      </c>
      <c r="D67" s="137">
        <v>7960024084</v>
      </c>
      <c r="E67" s="85" t="s">
        <v>2428</v>
      </c>
      <c r="F67" s="90">
        <v>2942619</v>
      </c>
      <c r="G67" s="59">
        <v>12</v>
      </c>
      <c r="H67" s="45" t="s">
        <v>1741</v>
      </c>
      <c r="I67" s="125">
        <v>1175</v>
      </c>
      <c r="J67" s="269"/>
      <c r="K67" s="299" t="s">
        <v>1571</v>
      </c>
    </row>
    <row r="68" spans="1:11" ht="63.75">
      <c r="A68" s="107" t="s">
        <v>915</v>
      </c>
      <c r="B68" s="62" t="s">
        <v>889</v>
      </c>
      <c r="C68" s="90">
        <v>670704475</v>
      </c>
      <c r="D68" s="90">
        <v>7960024084</v>
      </c>
      <c r="E68" s="85" t="s">
        <v>2427</v>
      </c>
      <c r="F68" s="140">
        <v>15371391</v>
      </c>
      <c r="G68" s="59">
        <v>12</v>
      </c>
      <c r="H68" s="45" t="s">
        <v>1741</v>
      </c>
      <c r="I68" s="125">
        <v>3670</v>
      </c>
      <c r="J68" s="269"/>
      <c r="K68" s="299" t="s">
        <v>1571</v>
      </c>
    </row>
    <row r="69" spans="1:11" ht="38.25">
      <c r="A69" s="107" t="s">
        <v>916</v>
      </c>
      <c r="B69" s="115" t="s">
        <v>2368</v>
      </c>
      <c r="C69" s="145" t="s">
        <v>2372</v>
      </c>
      <c r="D69" s="175" t="s">
        <v>973</v>
      </c>
      <c r="E69" s="68" t="s">
        <v>976</v>
      </c>
      <c r="F69" s="177">
        <v>30949610</v>
      </c>
      <c r="G69" s="65">
        <v>3</v>
      </c>
      <c r="H69" s="186" t="s">
        <v>1741</v>
      </c>
      <c r="I69" s="204">
        <v>1514</v>
      </c>
      <c r="J69" s="273"/>
      <c r="K69" s="299" t="s">
        <v>1571</v>
      </c>
    </row>
    <row r="70" spans="1:11" ht="38.25">
      <c r="A70" s="107" t="s">
        <v>917</v>
      </c>
      <c r="B70" s="115" t="s">
        <v>2369</v>
      </c>
      <c r="C70" s="145" t="s">
        <v>2372</v>
      </c>
      <c r="D70" s="175" t="s">
        <v>973</v>
      </c>
      <c r="E70" s="187" t="s">
        <v>977</v>
      </c>
      <c r="F70" s="211" t="s">
        <v>978</v>
      </c>
      <c r="G70" s="188">
        <v>4</v>
      </c>
      <c r="H70" s="186" t="s">
        <v>1741</v>
      </c>
      <c r="I70" s="205">
        <v>6448</v>
      </c>
      <c r="J70" s="273"/>
      <c r="K70" s="299" t="s">
        <v>1571</v>
      </c>
    </row>
    <row r="71" spans="1:11" ht="38.25">
      <c r="A71" s="107" t="s">
        <v>918</v>
      </c>
      <c r="B71" s="115" t="s">
        <v>2370</v>
      </c>
      <c r="C71" s="145" t="s">
        <v>2372</v>
      </c>
      <c r="D71" s="175" t="s">
        <v>973</v>
      </c>
      <c r="E71" s="68" t="s">
        <v>979</v>
      </c>
      <c r="F71" s="212" t="s">
        <v>980</v>
      </c>
      <c r="G71" s="65">
        <v>4</v>
      </c>
      <c r="H71" s="186" t="s">
        <v>1741</v>
      </c>
      <c r="I71" s="204">
        <v>2675</v>
      </c>
      <c r="J71" s="273"/>
      <c r="K71" s="299" t="s">
        <v>1571</v>
      </c>
    </row>
    <row r="72" spans="1:11" ht="38.25">
      <c r="A72" s="107" t="s">
        <v>919</v>
      </c>
      <c r="B72" s="115" t="s">
        <v>2371</v>
      </c>
      <c r="C72" s="145" t="s">
        <v>2372</v>
      </c>
      <c r="D72" s="175" t="s">
        <v>973</v>
      </c>
      <c r="E72" s="68" t="s">
        <v>981</v>
      </c>
      <c r="F72" s="212" t="s">
        <v>982</v>
      </c>
      <c r="G72" s="65">
        <v>4</v>
      </c>
      <c r="H72" s="186" t="s">
        <v>1741</v>
      </c>
      <c r="I72" s="204">
        <v>2292</v>
      </c>
      <c r="J72" s="273"/>
      <c r="K72" s="299" t="s">
        <v>1571</v>
      </c>
    </row>
    <row r="73" spans="1:11" ht="25.5">
      <c r="A73" s="107" t="s">
        <v>920</v>
      </c>
      <c r="B73" s="147" t="s">
        <v>1035</v>
      </c>
      <c r="C73" s="200">
        <v>670817067</v>
      </c>
      <c r="D73" s="200" t="s">
        <v>1034</v>
      </c>
      <c r="E73" s="189" t="s">
        <v>1167</v>
      </c>
      <c r="F73" s="177">
        <v>97725867</v>
      </c>
      <c r="G73" s="164">
        <v>40</v>
      </c>
      <c r="H73" s="190" t="s">
        <v>1741</v>
      </c>
      <c r="I73" s="121">
        <v>212968</v>
      </c>
      <c r="J73" s="274"/>
      <c r="K73" s="299" t="s">
        <v>1571</v>
      </c>
    </row>
    <row r="74" spans="1:11" ht="63.75">
      <c r="A74" s="107" t="s">
        <v>921</v>
      </c>
      <c r="B74" s="73" t="s">
        <v>1238</v>
      </c>
      <c r="C74" s="142" t="s">
        <v>1240</v>
      </c>
      <c r="D74" s="64">
        <v>9482269862</v>
      </c>
      <c r="E74" s="85" t="s">
        <v>1166</v>
      </c>
      <c r="F74" s="126" t="s">
        <v>1241</v>
      </c>
      <c r="G74" s="45">
        <v>30</v>
      </c>
      <c r="H74" s="61" t="s">
        <v>1741</v>
      </c>
      <c r="I74" s="125">
        <v>31000</v>
      </c>
      <c r="J74" s="269"/>
      <c r="K74" s="141" t="s">
        <v>1583</v>
      </c>
    </row>
    <row r="75" spans="1:11" ht="63.75">
      <c r="A75" s="107" t="s">
        <v>922</v>
      </c>
      <c r="B75" s="73" t="s">
        <v>1238</v>
      </c>
      <c r="C75" s="142" t="s">
        <v>1240</v>
      </c>
      <c r="D75" s="64">
        <v>9482269862</v>
      </c>
      <c r="E75" s="85" t="s">
        <v>1168</v>
      </c>
      <c r="F75" s="126" t="s">
        <v>1242</v>
      </c>
      <c r="G75" s="45">
        <v>12</v>
      </c>
      <c r="H75" s="61" t="s">
        <v>1741</v>
      </c>
      <c r="I75" s="125">
        <v>5000</v>
      </c>
      <c r="J75" s="269"/>
      <c r="K75" s="141" t="s">
        <v>1582</v>
      </c>
    </row>
    <row r="76" spans="1:11" ht="63.75">
      <c r="A76" s="107" t="s">
        <v>923</v>
      </c>
      <c r="B76" s="73" t="s">
        <v>1238</v>
      </c>
      <c r="C76" s="142" t="s">
        <v>1240</v>
      </c>
      <c r="D76" s="64">
        <v>9482269862</v>
      </c>
      <c r="E76" s="85" t="s">
        <v>2574</v>
      </c>
      <c r="F76" s="126" t="s">
        <v>1243</v>
      </c>
      <c r="G76" s="45">
        <v>15</v>
      </c>
      <c r="H76" s="61" t="s">
        <v>1741</v>
      </c>
      <c r="I76" s="125">
        <v>30000</v>
      </c>
      <c r="J76" s="269"/>
      <c r="K76" s="141" t="s">
        <v>1581</v>
      </c>
    </row>
    <row r="77" spans="1:11" ht="38.25">
      <c r="A77" s="107" t="s">
        <v>924</v>
      </c>
      <c r="B77" s="116" t="s">
        <v>134</v>
      </c>
      <c r="C77" s="191">
        <v>141226782</v>
      </c>
      <c r="D77" s="192">
        <v>9482494249</v>
      </c>
      <c r="E77" s="193" t="s">
        <v>142</v>
      </c>
      <c r="F77" s="157">
        <v>27591937</v>
      </c>
      <c r="G77" s="160">
        <v>2</v>
      </c>
      <c r="H77" s="66" t="s">
        <v>1741</v>
      </c>
      <c r="I77" s="206">
        <v>2360</v>
      </c>
      <c r="J77" s="269"/>
      <c r="K77" s="299" t="s">
        <v>1571</v>
      </c>
    </row>
    <row r="78" spans="1:11" ht="38.25">
      <c r="A78" s="107" t="s">
        <v>925</v>
      </c>
      <c r="B78" s="116" t="s">
        <v>138</v>
      </c>
      <c r="C78" s="191">
        <v>141226783</v>
      </c>
      <c r="D78" s="192">
        <v>9482494249</v>
      </c>
      <c r="E78" s="193" t="s">
        <v>143</v>
      </c>
      <c r="F78" s="157">
        <v>30306907</v>
      </c>
      <c r="G78" s="160">
        <v>3</v>
      </c>
      <c r="H78" s="66" t="s">
        <v>1741</v>
      </c>
      <c r="I78" s="206">
        <v>4055</v>
      </c>
      <c r="J78" s="269"/>
      <c r="K78" s="299" t="s">
        <v>1571</v>
      </c>
    </row>
    <row r="79" spans="1:11" ht="38.25">
      <c r="A79" s="107" t="s">
        <v>926</v>
      </c>
      <c r="B79" s="116" t="s">
        <v>141</v>
      </c>
      <c r="C79" s="191">
        <v>141226784</v>
      </c>
      <c r="D79" s="192">
        <v>9482494249</v>
      </c>
      <c r="E79" s="193" t="s">
        <v>144</v>
      </c>
      <c r="F79" s="157">
        <v>30121882</v>
      </c>
      <c r="G79" s="160">
        <v>3</v>
      </c>
      <c r="H79" s="66" t="s">
        <v>1741</v>
      </c>
      <c r="I79" s="206">
        <v>1576</v>
      </c>
      <c r="J79" s="269"/>
      <c r="K79" s="299" t="s">
        <v>1571</v>
      </c>
    </row>
    <row r="80" spans="1:11" ht="38.25">
      <c r="A80" s="107" t="s">
        <v>927</v>
      </c>
      <c r="B80" s="116" t="s">
        <v>152</v>
      </c>
      <c r="C80" s="191">
        <v>141226785</v>
      </c>
      <c r="D80" s="192">
        <v>9482494249</v>
      </c>
      <c r="E80" s="193" t="s">
        <v>145</v>
      </c>
      <c r="F80" s="157">
        <v>26942413</v>
      </c>
      <c r="G80" s="160">
        <v>3</v>
      </c>
      <c r="H80" s="66" t="s">
        <v>1741</v>
      </c>
      <c r="I80" s="206">
        <v>11826</v>
      </c>
      <c r="J80" s="269"/>
      <c r="K80" s="299" t="s">
        <v>1571</v>
      </c>
    </row>
    <row r="81" spans="1:11" ht="38.25">
      <c r="A81" s="107" t="s">
        <v>928</v>
      </c>
      <c r="B81" s="116" t="s">
        <v>153</v>
      </c>
      <c r="C81" s="191">
        <v>141226786</v>
      </c>
      <c r="D81" s="192">
        <v>9482494249</v>
      </c>
      <c r="E81" s="193" t="s">
        <v>146</v>
      </c>
      <c r="F81" s="157">
        <v>27620096</v>
      </c>
      <c r="G81" s="160">
        <v>3</v>
      </c>
      <c r="H81" s="66" t="s">
        <v>1741</v>
      </c>
      <c r="I81" s="206">
        <v>3851</v>
      </c>
      <c r="J81" s="269"/>
      <c r="K81" s="299" t="s">
        <v>1571</v>
      </c>
    </row>
    <row r="82" spans="1:11" ht="38.25">
      <c r="A82" s="107" t="s">
        <v>929</v>
      </c>
      <c r="B82" s="116" t="s">
        <v>154</v>
      </c>
      <c r="C82" s="191">
        <v>141226787</v>
      </c>
      <c r="D82" s="192">
        <v>9482494249</v>
      </c>
      <c r="E82" s="193" t="s">
        <v>147</v>
      </c>
      <c r="F82" s="157">
        <v>20620780</v>
      </c>
      <c r="G82" s="160">
        <v>3</v>
      </c>
      <c r="H82" s="66" t="s">
        <v>1741</v>
      </c>
      <c r="I82" s="206">
        <v>358</v>
      </c>
      <c r="J82" s="269"/>
      <c r="K82" s="299" t="s">
        <v>1571</v>
      </c>
    </row>
    <row r="83" spans="1:11" ht="38.25">
      <c r="A83" s="107" t="s">
        <v>930</v>
      </c>
      <c r="B83" s="116" t="s">
        <v>155</v>
      </c>
      <c r="C83" s="191">
        <v>141226788</v>
      </c>
      <c r="D83" s="192">
        <v>9482494249</v>
      </c>
      <c r="E83" s="193" t="s">
        <v>148</v>
      </c>
      <c r="F83" s="157">
        <v>15346303</v>
      </c>
      <c r="G83" s="160">
        <v>17</v>
      </c>
      <c r="H83" s="66" t="s">
        <v>1741</v>
      </c>
      <c r="I83" s="206">
        <v>21496</v>
      </c>
      <c r="J83" s="269"/>
      <c r="K83" s="299" t="s">
        <v>1571</v>
      </c>
    </row>
    <row r="84" spans="1:11" ht="38.25">
      <c r="A84" s="107" t="s">
        <v>931</v>
      </c>
      <c r="B84" s="116" t="s">
        <v>156</v>
      </c>
      <c r="C84" s="191">
        <v>141226789</v>
      </c>
      <c r="D84" s="192">
        <v>9482494249</v>
      </c>
      <c r="E84" s="193" t="s">
        <v>149</v>
      </c>
      <c r="F84" s="157">
        <v>15344822</v>
      </c>
      <c r="G84" s="160">
        <v>17</v>
      </c>
      <c r="H84" s="66" t="s">
        <v>1741</v>
      </c>
      <c r="I84" s="206">
        <v>16480</v>
      </c>
      <c r="J84" s="269"/>
      <c r="K84" s="299" t="s">
        <v>1571</v>
      </c>
    </row>
    <row r="85" spans="1:11" ht="38.25">
      <c r="A85" s="107" t="s">
        <v>932</v>
      </c>
      <c r="B85" s="116" t="s">
        <v>157</v>
      </c>
      <c r="C85" s="191">
        <v>141226790</v>
      </c>
      <c r="D85" s="192">
        <v>9482494249</v>
      </c>
      <c r="E85" s="193" t="s">
        <v>150</v>
      </c>
      <c r="F85" s="157">
        <v>29706360</v>
      </c>
      <c r="G85" s="160">
        <v>3</v>
      </c>
      <c r="H85" s="66" t="s">
        <v>1741</v>
      </c>
      <c r="I85" s="206">
        <v>13517</v>
      </c>
      <c r="J85" s="269"/>
      <c r="K85" s="299" t="s">
        <v>1571</v>
      </c>
    </row>
    <row r="86" spans="1:11" ht="38.25">
      <c r="A86" s="107" t="s">
        <v>933</v>
      </c>
      <c r="B86" s="116" t="s">
        <v>158</v>
      </c>
      <c r="C86" s="191">
        <v>141226791</v>
      </c>
      <c r="D86" s="192">
        <v>9482494249</v>
      </c>
      <c r="E86" s="193" t="s">
        <v>151</v>
      </c>
      <c r="F86" s="157">
        <v>29727491</v>
      </c>
      <c r="G86" s="160">
        <v>3</v>
      </c>
      <c r="H86" s="66" t="s">
        <v>1741</v>
      </c>
      <c r="I86" s="206">
        <v>14220</v>
      </c>
      <c r="J86" s="269"/>
      <c r="K86" s="299" t="s">
        <v>1571</v>
      </c>
    </row>
    <row r="87" spans="1:11" ht="38.25">
      <c r="A87" s="107" t="s">
        <v>934</v>
      </c>
      <c r="B87" s="116" t="s">
        <v>159</v>
      </c>
      <c r="C87" s="191">
        <v>141226792</v>
      </c>
      <c r="D87" s="192">
        <v>9482494249</v>
      </c>
      <c r="E87" s="194" t="s">
        <v>161</v>
      </c>
      <c r="F87" s="213">
        <v>30982403</v>
      </c>
      <c r="G87" s="67">
        <v>4</v>
      </c>
      <c r="H87" s="65" t="s">
        <v>1741</v>
      </c>
      <c r="I87" s="206">
        <v>15119</v>
      </c>
      <c r="J87" s="269"/>
      <c r="K87" s="299" t="s">
        <v>1571</v>
      </c>
    </row>
    <row r="88" spans="1:11" ht="38.25">
      <c r="A88" s="107" t="s">
        <v>935</v>
      </c>
      <c r="B88" s="116" t="s">
        <v>160</v>
      </c>
      <c r="C88" s="191">
        <v>141226793</v>
      </c>
      <c r="D88" s="192">
        <v>9482494249</v>
      </c>
      <c r="E88" s="194" t="s">
        <v>162</v>
      </c>
      <c r="F88" s="213">
        <v>30982612</v>
      </c>
      <c r="G88" s="67">
        <v>4</v>
      </c>
      <c r="H88" s="65" t="s">
        <v>1741</v>
      </c>
      <c r="I88" s="206">
        <v>16891</v>
      </c>
      <c r="J88" s="269"/>
      <c r="K88" s="299" t="s">
        <v>1571</v>
      </c>
    </row>
    <row r="89" spans="1:11" ht="38.25">
      <c r="A89" s="107" t="s">
        <v>936</v>
      </c>
      <c r="B89" s="116" t="s">
        <v>164</v>
      </c>
      <c r="C89" s="191">
        <v>141226794</v>
      </c>
      <c r="D89" s="192">
        <v>9482494249</v>
      </c>
      <c r="E89" s="194" t="s">
        <v>163</v>
      </c>
      <c r="F89" s="213">
        <v>9690653</v>
      </c>
      <c r="G89" s="67">
        <v>3</v>
      </c>
      <c r="H89" s="65" t="s">
        <v>1741</v>
      </c>
      <c r="I89" s="206">
        <v>1303</v>
      </c>
      <c r="J89" s="269"/>
      <c r="K89" s="299" t="s">
        <v>1571</v>
      </c>
    </row>
    <row r="90" spans="1:11" ht="38.25">
      <c r="A90" s="107" t="s">
        <v>937</v>
      </c>
      <c r="B90" s="116" t="s">
        <v>171</v>
      </c>
      <c r="C90" s="191">
        <v>141226795</v>
      </c>
      <c r="D90" s="192">
        <v>9482494249</v>
      </c>
      <c r="E90" s="194" t="s">
        <v>165</v>
      </c>
      <c r="F90" s="213">
        <v>14203412</v>
      </c>
      <c r="G90" s="67">
        <v>3</v>
      </c>
      <c r="H90" s="65" t="s">
        <v>1741</v>
      </c>
      <c r="I90" s="206">
        <v>711</v>
      </c>
      <c r="J90" s="269"/>
      <c r="K90" s="299" t="s">
        <v>1571</v>
      </c>
    </row>
    <row r="91" spans="1:11" ht="38.25">
      <c r="A91" s="107" t="s">
        <v>938</v>
      </c>
      <c r="B91" s="116" t="s">
        <v>1588</v>
      </c>
      <c r="C91" s="191">
        <v>141226796</v>
      </c>
      <c r="D91" s="192">
        <v>9482494249</v>
      </c>
      <c r="E91" s="194" t="s">
        <v>166</v>
      </c>
      <c r="F91" s="213">
        <v>26479470</v>
      </c>
      <c r="G91" s="67">
        <v>3</v>
      </c>
      <c r="H91" s="65" t="s">
        <v>1741</v>
      </c>
      <c r="I91" s="206">
        <v>282</v>
      </c>
      <c r="J91" s="269"/>
      <c r="K91" s="299" t="s">
        <v>1571</v>
      </c>
    </row>
    <row r="92" spans="1:11" ht="38.25">
      <c r="A92" s="107" t="s">
        <v>939</v>
      </c>
      <c r="B92" s="116" t="s">
        <v>1591</v>
      </c>
      <c r="C92" s="191">
        <v>141226797</v>
      </c>
      <c r="D92" s="192">
        <v>9482494249</v>
      </c>
      <c r="E92" s="194" t="s">
        <v>167</v>
      </c>
      <c r="F92" s="213">
        <v>26479492</v>
      </c>
      <c r="G92" s="67">
        <v>3</v>
      </c>
      <c r="H92" s="65" t="s">
        <v>1741</v>
      </c>
      <c r="I92" s="206">
        <v>1125</v>
      </c>
      <c r="J92" s="269"/>
      <c r="K92" s="299" t="s">
        <v>1571</v>
      </c>
    </row>
    <row r="93" spans="1:11" ht="38.25">
      <c r="A93" s="107" t="s">
        <v>940</v>
      </c>
      <c r="B93" s="116" t="s">
        <v>1592</v>
      </c>
      <c r="C93" s="191">
        <v>141226798</v>
      </c>
      <c r="D93" s="192">
        <v>9482494249</v>
      </c>
      <c r="E93" s="194" t="s">
        <v>168</v>
      </c>
      <c r="F93" s="213">
        <v>29006192</v>
      </c>
      <c r="G93" s="67">
        <v>1</v>
      </c>
      <c r="H93" s="65" t="s">
        <v>1741</v>
      </c>
      <c r="I93" s="206">
        <v>200</v>
      </c>
      <c r="J93" s="269"/>
      <c r="K93" s="299" t="s">
        <v>1571</v>
      </c>
    </row>
    <row r="94" spans="1:11" ht="38.25">
      <c r="A94" s="107" t="s">
        <v>941</v>
      </c>
      <c r="B94" s="116" t="s">
        <v>1593</v>
      </c>
      <c r="C94" s="191">
        <v>141226799</v>
      </c>
      <c r="D94" s="192">
        <v>9482494249</v>
      </c>
      <c r="E94" s="194" t="s">
        <v>169</v>
      </c>
      <c r="F94" s="213">
        <v>26943133</v>
      </c>
      <c r="G94" s="67">
        <v>3</v>
      </c>
      <c r="H94" s="65" t="s">
        <v>1741</v>
      </c>
      <c r="I94" s="206">
        <v>4422</v>
      </c>
      <c r="J94" s="269"/>
      <c r="K94" s="299" t="s">
        <v>1571</v>
      </c>
    </row>
    <row r="95" spans="1:11" ht="38.25">
      <c r="A95" s="107" t="s">
        <v>942</v>
      </c>
      <c r="B95" s="116" t="s">
        <v>1594</v>
      </c>
      <c r="C95" s="191">
        <v>141226800</v>
      </c>
      <c r="D95" s="192">
        <v>9482494249</v>
      </c>
      <c r="E95" s="194" t="s">
        <v>170</v>
      </c>
      <c r="F95" s="213">
        <v>28383215</v>
      </c>
      <c r="G95" s="67">
        <v>3</v>
      </c>
      <c r="H95" s="65" t="s">
        <v>1741</v>
      </c>
      <c r="I95" s="206">
        <v>1832</v>
      </c>
      <c r="J95" s="269"/>
      <c r="K95" s="299" t="s">
        <v>1571</v>
      </c>
    </row>
    <row r="96" spans="1:11" ht="38.25">
      <c r="A96" s="107" t="s">
        <v>943</v>
      </c>
      <c r="B96" s="116" t="s">
        <v>1595</v>
      </c>
      <c r="C96" s="191">
        <v>141226801</v>
      </c>
      <c r="D96" s="192">
        <v>9482494249</v>
      </c>
      <c r="E96" s="193" t="s">
        <v>1603</v>
      </c>
      <c r="F96" s="157">
        <v>28445579</v>
      </c>
      <c r="G96" s="160">
        <v>3</v>
      </c>
      <c r="H96" s="66" t="s">
        <v>1741</v>
      </c>
      <c r="I96" s="206">
        <v>644</v>
      </c>
      <c r="J96" s="269"/>
      <c r="K96" s="299" t="s">
        <v>1571</v>
      </c>
    </row>
    <row r="97" spans="1:11" ht="38.25">
      <c r="A97" s="107" t="s">
        <v>944</v>
      </c>
      <c r="B97" s="116" t="s">
        <v>1596</v>
      </c>
      <c r="C97" s="191">
        <v>141226802</v>
      </c>
      <c r="D97" s="192">
        <v>9482494249</v>
      </c>
      <c r="E97" s="193" t="s">
        <v>1604</v>
      </c>
      <c r="F97" s="157">
        <v>14367644</v>
      </c>
      <c r="G97" s="160">
        <v>3</v>
      </c>
      <c r="H97" s="66" t="s">
        <v>1741</v>
      </c>
      <c r="I97" s="206">
        <v>2040</v>
      </c>
      <c r="J97" s="269"/>
      <c r="K97" s="299" t="s">
        <v>1571</v>
      </c>
    </row>
    <row r="98" spans="1:11" ht="38.25">
      <c r="A98" s="107" t="s">
        <v>945</v>
      </c>
      <c r="B98" s="116" t="s">
        <v>1597</v>
      </c>
      <c r="C98" s="191">
        <v>141226803</v>
      </c>
      <c r="D98" s="192">
        <v>9482494249</v>
      </c>
      <c r="E98" s="193" t="s">
        <v>1605</v>
      </c>
      <c r="F98" s="157">
        <v>27742945</v>
      </c>
      <c r="G98" s="160">
        <v>3</v>
      </c>
      <c r="H98" s="66" t="s">
        <v>1741</v>
      </c>
      <c r="I98" s="206">
        <v>2169</v>
      </c>
      <c r="J98" s="269"/>
      <c r="K98" s="299" t="s">
        <v>1571</v>
      </c>
    </row>
    <row r="99" spans="1:11" ht="38.25">
      <c r="A99" s="107" t="s">
        <v>946</v>
      </c>
      <c r="B99" s="116" t="s">
        <v>1598</v>
      </c>
      <c r="C99" s="191">
        <v>141226804</v>
      </c>
      <c r="D99" s="192">
        <v>9482494249</v>
      </c>
      <c r="E99" s="193" t="s">
        <v>1606</v>
      </c>
      <c r="F99" s="157">
        <v>26845003</v>
      </c>
      <c r="G99" s="160">
        <v>3</v>
      </c>
      <c r="H99" s="66" t="s">
        <v>1741</v>
      </c>
      <c r="I99" s="206">
        <v>468</v>
      </c>
      <c r="J99" s="269"/>
      <c r="K99" s="299" t="s">
        <v>1571</v>
      </c>
    </row>
    <row r="100" spans="1:11" ht="38.25">
      <c r="A100" s="107" t="s">
        <v>947</v>
      </c>
      <c r="B100" s="116" t="s">
        <v>1599</v>
      </c>
      <c r="C100" s="191">
        <v>141226805</v>
      </c>
      <c r="D100" s="192">
        <v>9482494249</v>
      </c>
      <c r="E100" s="193" t="s">
        <v>1607</v>
      </c>
      <c r="F100" s="157">
        <v>264675660</v>
      </c>
      <c r="G100" s="160">
        <v>3</v>
      </c>
      <c r="H100" s="66" t="s">
        <v>1741</v>
      </c>
      <c r="I100" s="206">
        <v>1866</v>
      </c>
      <c r="J100" s="269"/>
      <c r="K100" s="299" t="s">
        <v>1571</v>
      </c>
    </row>
    <row r="101" spans="1:11" ht="38.25">
      <c r="A101" s="107" t="s">
        <v>948</v>
      </c>
      <c r="B101" s="116" t="s">
        <v>1600</v>
      </c>
      <c r="C101" s="191">
        <v>141226806</v>
      </c>
      <c r="D101" s="192">
        <v>9482494249</v>
      </c>
      <c r="E101" s="193" t="s">
        <v>1608</v>
      </c>
      <c r="F101" s="157">
        <v>27831798</v>
      </c>
      <c r="G101" s="160">
        <v>3</v>
      </c>
      <c r="H101" s="66" t="s">
        <v>1741</v>
      </c>
      <c r="I101" s="206">
        <v>6284</v>
      </c>
      <c r="J101" s="269"/>
      <c r="K101" s="299" t="s">
        <v>1571</v>
      </c>
    </row>
    <row r="102" spans="1:11" ht="38.25">
      <c r="A102" s="107" t="s">
        <v>949</v>
      </c>
      <c r="B102" s="116" t="s">
        <v>1601</v>
      </c>
      <c r="C102" s="191">
        <v>141226807</v>
      </c>
      <c r="D102" s="192">
        <v>9482494249</v>
      </c>
      <c r="E102" s="193" t="s">
        <v>1609</v>
      </c>
      <c r="F102" s="157">
        <v>26480431</v>
      </c>
      <c r="G102" s="160">
        <v>3</v>
      </c>
      <c r="H102" s="66" t="s">
        <v>1741</v>
      </c>
      <c r="I102" s="206">
        <v>6382</v>
      </c>
      <c r="J102" s="269"/>
      <c r="K102" s="299" t="s">
        <v>1571</v>
      </c>
    </row>
    <row r="103" spans="1:11" ht="38.25">
      <c r="A103" s="107" t="s">
        <v>950</v>
      </c>
      <c r="B103" s="116" t="s">
        <v>1602</v>
      </c>
      <c r="C103" s="191">
        <v>141226808</v>
      </c>
      <c r="D103" s="192">
        <v>9482494249</v>
      </c>
      <c r="E103" s="193" t="s">
        <v>1610</v>
      </c>
      <c r="F103" s="157">
        <v>28481058</v>
      </c>
      <c r="G103" s="160">
        <v>3</v>
      </c>
      <c r="H103" s="66" t="s">
        <v>1741</v>
      </c>
      <c r="I103" s="206">
        <v>2351</v>
      </c>
      <c r="J103" s="269"/>
      <c r="K103" s="299" t="s">
        <v>1571</v>
      </c>
    </row>
    <row r="104" spans="1:11" ht="38.25">
      <c r="A104" s="107" t="s">
        <v>2463</v>
      </c>
      <c r="B104" s="116" t="s">
        <v>1611</v>
      </c>
      <c r="C104" s="191">
        <v>141226809</v>
      </c>
      <c r="D104" s="192">
        <v>9482494249</v>
      </c>
      <c r="E104" s="193" t="s">
        <v>1615</v>
      </c>
      <c r="F104" s="157">
        <v>11869208</v>
      </c>
      <c r="G104" s="160">
        <v>12</v>
      </c>
      <c r="H104" s="66" t="s">
        <v>1741</v>
      </c>
      <c r="I104" s="206">
        <v>9734</v>
      </c>
      <c r="J104" s="269"/>
      <c r="K104" s="299" t="s">
        <v>1571</v>
      </c>
    </row>
    <row r="105" spans="1:11" ht="38.25">
      <c r="A105" s="107" t="s">
        <v>2467</v>
      </c>
      <c r="B105" s="116" t="s">
        <v>1612</v>
      </c>
      <c r="C105" s="191">
        <v>141226810</v>
      </c>
      <c r="D105" s="192">
        <v>9482494249</v>
      </c>
      <c r="E105" s="193" t="s">
        <v>1616</v>
      </c>
      <c r="F105" s="157">
        <v>12888929</v>
      </c>
      <c r="G105" s="160">
        <v>15</v>
      </c>
      <c r="H105" s="66" t="s">
        <v>1741</v>
      </c>
      <c r="I105" s="206">
        <v>29390</v>
      </c>
      <c r="J105" s="269"/>
      <c r="K105" s="299" t="s">
        <v>1571</v>
      </c>
    </row>
    <row r="106" spans="1:11" ht="38.25">
      <c r="A106" s="107" t="s">
        <v>2468</v>
      </c>
      <c r="B106" s="116" t="s">
        <v>1613</v>
      </c>
      <c r="C106" s="191">
        <v>141226811</v>
      </c>
      <c r="D106" s="192">
        <v>9482494249</v>
      </c>
      <c r="E106" s="193" t="s">
        <v>1617</v>
      </c>
      <c r="F106" s="157">
        <v>26942442</v>
      </c>
      <c r="G106" s="160">
        <v>3</v>
      </c>
      <c r="H106" s="66" t="s">
        <v>1741</v>
      </c>
      <c r="I106" s="206">
        <v>6534</v>
      </c>
      <c r="J106" s="269"/>
      <c r="K106" s="299" t="s">
        <v>1571</v>
      </c>
    </row>
    <row r="107" spans="1:11" ht="38.25">
      <c r="A107" s="107" t="s">
        <v>2469</v>
      </c>
      <c r="B107" s="116" t="s">
        <v>1614</v>
      </c>
      <c r="C107" s="191">
        <v>141226812</v>
      </c>
      <c r="D107" s="192">
        <v>9482494249</v>
      </c>
      <c r="E107" s="193" t="s">
        <v>1618</v>
      </c>
      <c r="F107" s="157">
        <v>21006069</v>
      </c>
      <c r="G107" s="160">
        <v>3</v>
      </c>
      <c r="H107" s="66" t="s">
        <v>1741</v>
      </c>
      <c r="I107" s="206">
        <v>5108</v>
      </c>
      <c r="J107" s="269"/>
      <c r="K107" s="299" t="s">
        <v>1571</v>
      </c>
    </row>
    <row r="108" spans="1:11" ht="38.25">
      <c r="A108" s="107" t="s">
        <v>2470</v>
      </c>
      <c r="B108" s="116" t="s">
        <v>1619</v>
      </c>
      <c r="C108" s="191">
        <v>141226813</v>
      </c>
      <c r="D108" s="192">
        <v>9482494249</v>
      </c>
      <c r="E108" s="193" t="s">
        <v>2380</v>
      </c>
      <c r="F108" s="157">
        <v>13551584</v>
      </c>
      <c r="G108" s="160">
        <v>12</v>
      </c>
      <c r="H108" s="66" t="s">
        <v>1741</v>
      </c>
      <c r="I108" s="206">
        <v>17227</v>
      </c>
      <c r="J108" s="269"/>
      <c r="K108" s="299" t="s">
        <v>1571</v>
      </c>
    </row>
    <row r="109" spans="1:11" ht="38.25">
      <c r="A109" s="107" t="s">
        <v>2471</v>
      </c>
      <c r="B109" s="116" t="s">
        <v>1620</v>
      </c>
      <c r="C109" s="191">
        <v>141226814</v>
      </c>
      <c r="D109" s="192">
        <v>9482494249</v>
      </c>
      <c r="E109" s="193" t="s">
        <v>2381</v>
      </c>
      <c r="F109" s="157">
        <v>13552191</v>
      </c>
      <c r="G109" s="160">
        <v>12</v>
      </c>
      <c r="H109" s="66" t="s">
        <v>1741</v>
      </c>
      <c r="I109" s="206">
        <v>33317</v>
      </c>
      <c r="J109" s="269"/>
      <c r="K109" s="299" t="s">
        <v>1571</v>
      </c>
    </row>
    <row r="110" spans="1:11" ht="38.25">
      <c r="A110" s="107" t="s">
        <v>2472</v>
      </c>
      <c r="B110" s="116" t="s">
        <v>1621</v>
      </c>
      <c r="C110" s="191">
        <v>141226815</v>
      </c>
      <c r="D110" s="192">
        <v>9482494249</v>
      </c>
      <c r="E110" s="193" t="s">
        <v>2382</v>
      </c>
      <c r="F110" s="157">
        <v>13551561</v>
      </c>
      <c r="G110" s="160">
        <v>12</v>
      </c>
      <c r="H110" s="66" t="s">
        <v>1741</v>
      </c>
      <c r="I110" s="206">
        <v>26101</v>
      </c>
      <c r="J110" s="269"/>
      <c r="K110" s="299" t="s">
        <v>1571</v>
      </c>
    </row>
    <row r="111" spans="1:11" ht="38.25">
      <c r="A111" s="107" t="s">
        <v>2473</v>
      </c>
      <c r="B111" s="116" t="s">
        <v>1622</v>
      </c>
      <c r="C111" s="191">
        <v>141226816</v>
      </c>
      <c r="D111" s="192">
        <v>9482494249</v>
      </c>
      <c r="E111" s="193" t="s">
        <v>2383</v>
      </c>
      <c r="F111" s="157">
        <v>13552190</v>
      </c>
      <c r="G111" s="160">
        <v>12</v>
      </c>
      <c r="H111" s="66" t="s">
        <v>1741</v>
      </c>
      <c r="I111" s="206">
        <v>31856</v>
      </c>
      <c r="J111" s="269"/>
      <c r="K111" s="299" t="s">
        <v>1571</v>
      </c>
    </row>
    <row r="112" spans="1:11" ht="38.25">
      <c r="A112" s="107" t="s">
        <v>2474</v>
      </c>
      <c r="B112" s="116" t="s">
        <v>1623</v>
      </c>
      <c r="C112" s="191">
        <v>141226817</v>
      </c>
      <c r="D112" s="192">
        <v>9482494249</v>
      </c>
      <c r="E112" s="193" t="s">
        <v>2384</v>
      </c>
      <c r="F112" s="157">
        <v>14528062</v>
      </c>
      <c r="G112" s="160">
        <v>12</v>
      </c>
      <c r="H112" s="66" t="s">
        <v>1741</v>
      </c>
      <c r="I112" s="206">
        <v>16797</v>
      </c>
      <c r="J112" s="269"/>
      <c r="K112" s="299" t="s">
        <v>1571</v>
      </c>
    </row>
    <row r="113" spans="1:11" ht="38.25">
      <c r="A113" s="107" t="s">
        <v>2475</v>
      </c>
      <c r="B113" s="116" t="s">
        <v>1624</v>
      </c>
      <c r="C113" s="191">
        <v>141226818</v>
      </c>
      <c r="D113" s="192">
        <v>9482494249</v>
      </c>
      <c r="E113" s="193" t="s">
        <v>2385</v>
      </c>
      <c r="F113" s="157">
        <v>14521260</v>
      </c>
      <c r="G113" s="160">
        <v>12</v>
      </c>
      <c r="H113" s="66" t="s">
        <v>1741</v>
      </c>
      <c r="I113" s="206">
        <v>18105</v>
      </c>
      <c r="J113" s="269"/>
      <c r="K113" s="299" t="s">
        <v>1571</v>
      </c>
    </row>
    <row r="114" spans="1:11" ht="38.25">
      <c r="A114" s="107" t="s">
        <v>2476</v>
      </c>
      <c r="B114" s="116" t="s">
        <v>1625</v>
      </c>
      <c r="C114" s="191">
        <v>141226819</v>
      </c>
      <c r="D114" s="192">
        <v>9482494249</v>
      </c>
      <c r="E114" s="193" t="s">
        <v>2386</v>
      </c>
      <c r="F114" s="157">
        <v>26872630</v>
      </c>
      <c r="G114" s="160">
        <v>3</v>
      </c>
      <c r="H114" s="66" t="s">
        <v>1741</v>
      </c>
      <c r="I114" s="206">
        <v>788</v>
      </c>
      <c r="J114" s="269"/>
      <c r="K114" s="299" t="s">
        <v>1571</v>
      </c>
    </row>
    <row r="115" spans="1:11" ht="38.25">
      <c r="A115" s="107" t="s">
        <v>2477</v>
      </c>
      <c r="B115" s="116" t="s">
        <v>1626</v>
      </c>
      <c r="C115" s="191">
        <v>141226820</v>
      </c>
      <c r="D115" s="192">
        <v>9482494249</v>
      </c>
      <c r="E115" s="193" t="s">
        <v>2387</v>
      </c>
      <c r="F115" s="157">
        <v>21951600</v>
      </c>
      <c r="G115" s="160">
        <v>3</v>
      </c>
      <c r="H115" s="66" t="s">
        <v>1741</v>
      </c>
      <c r="I115" s="206">
        <v>3378</v>
      </c>
      <c r="J115" s="269"/>
      <c r="K115" s="299" t="s">
        <v>1571</v>
      </c>
    </row>
    <row r="116" spans="1:11" ht="38.25">
      <c r="A116" s="107" t="s">
        <v>2478</v>
      </c>
      <c r="B116" s="116" t="s">
        <v>1627</v>
      </c>
      <c r="C116" s="191">
        <v>141226821</v>
      </c>
      <c r="D116" s="192">
        <v>9482494249</v>
      </c>
      <c r="E116" s="193" t="s">
        <v>2388</v>
      </c>
      <c r="F116" s="157">
        <v>28177094</v>
      </c>
      <c r="G116" s="160">
        <v>3</v>
      </c>
      <c r="H116" s="66" t="s">
        <v>1741</v>
      </c>
      <c r="I116" s="206">
        <v>10407</v>
      </c>
      <c r="J116" s="269"/>
      <c r="K116" s="299" t="s">
        <v>1571</v>
      </c>
    </row>
    <row r="117" spans="1:11" ht="38.25">
      <c r="A117" s="107" t="s">
        <v>2479</v>
      </c>
      <c r="B117" s="116" t="s">
        <v>1628</v>
      </c>
      <c r="C117" s="191">
        <v>141226822</v>
      </c>
      <c r="D117" s="192">
        <v>9482494249</v>
      </c>
      <c r="E117" s="193" t="s">
        <v>2389</v>
      </c>
      <c r="F117" s="157">
        <v>12797233</v>
      </c>
      <c r="G117" s="160">
        <v>6</v>
      </c>
      <c r="H117" s="66" t="s">
        <v>1741</v>
      </c>
      <c r="I117" s="206">
        <v>21559</v>
      </c>
      <c r="J117" s="269"/>
      <c r="K117" s="299" t="s">
        <v>1571</v>
      </c>
    </row>
    <row r="118" spans="1:11" ht="38.25">
      <c r="A118" s="107" t="s">
        <v>2480</v>
      </c>
      <c r="B118" s="116" t="s">
        <v>1629</v>
      </c>
      <c r="C118" s="191">
        <v>141226823</v>
      </c>
      <c r="D118" s="192">
        <v>9482494249</v>
      </c>
      <c r="E118" s="193" t="s">
        <v>2390</v>
      </c>
      <c r="F118" s="157">
        <v>28203974</v>
      </c>
      <c r="G118" s="160">
        <v>2</v>
      </c>
      <c r="H118" s="66" t="s">
        <v>1741</v>
      </c>
      <c r="I118" s="206">
        <v>587</v>
      </c>
      <c r="J118" s="269"/>
      <c r="K118" s="299" t="s">
        <v>1571</v>
      </c>
    </row>
    <row r="119" spans="1:11" ht="38.25">
      <c r="A119" s="107" t="s">
        <v>2481</v>
      </c>
      <c r="B119" s="116" t="s">
        <v>1636</v>
      </c>
      <c r="C119" s="191">
        <v>141226824</v>
      </c>
      <c r="D119" s="192">
        <v>9482494249</v>
      </c>
      <c r="E119" s="193" t="s">
        <v>2391</v>
      </c>
      <c r="F119" s="157">
        <v>16496609</v>
      </c>
      <c r="G119" s="160">
        <v>3</v>
      </c>
      <c r="H119" s="66" t="s">
        <v>1741</v>
      </c>
      <c r="I119" s="206">
        <v>579</v>
      </c>
      <c r="J119" s="269"/>
      <c r="K119" s="299" t="s">
        <v>1571</v>
      </c>
    </row>
    <row r="120" spans="1:11" ht="38.25">
      <c r="A120" s="107" t="s">
        <v>2482</v>
      </c>
      <c r="B120" s="116" t="s">
        <v>2373</v>
      </c>
      <c r="C120" s="191">
        <v>141226825</v>
      </c>
      <c r="D120" s="192">
        <v>9482494249</v>
      </c>
      <c r="E120" s="193" t="s">
        <v>2392</v>
      </c>
      <c r="F120" s="157">
        <v>29753556</v>
      </c>
      <c r="G120" s="160">
        <v>3</v>
      </c>
      <c r="H120" s="66" t="s">
        <v>1741</v>
      </c>
      <c r="I120" s="206">
        <v>4652</v>
      </c>
      <c r="J120" s="269"/>
      <c r="K120" s="299" t="s">
        <v>1571</v>
      </c>
    </row>
    <row r="121" spans="1:11" ht="38.25">
      <c r="A121" s="107" t="s">
        <v>2483</v>
      </c>
      <c r="B121" s="116" t="s">
        <v>2374</v>
      </c>
      <c r="C121" s="191">
        <v>141226826</v>
      </c>
      <c r="D121" s="192">
        <v>9482494249</v>
      </c>
      <c r="E121" s="193" t="s">
        <v>2421</v>
      </c>
      <c r="F121" s="157">
        <v>28379296</v>
      </c>
      <c r="G121" s="160">
        <v>3</v>
      </c>
      <c r="H121" s="66" t="s">
        <v>1741</v>
      </c>
      <c r="I121" s="206">
        <v>166</v>
      </c>
      <c r="J121" s="269"/>
      <c r="K121" s="299" t="s">
        <v>1571</v>
      </c>
    </row>
    <row r="122" spans="1:11" ht="38.25">
      <c r="A122" s="107" t="s">
        <v>2484</v>
      </c>
      <c r="B122" s="116" t="s">
        <v>2375</v>
      </c>
      <c r="C122" s="191">
        <v>141226827</v>
      </c>
      <c r="D122" s="192">
        <v>9482494249</v>
      </c>
      <c r="E122" s="193" t="s">
        <v>2422</v>
      </c>
      <c r="F122" s="157">
        <v>2878951</v>
      </c>
      <c r="G122" s="160">
        <v>3</v>
      </c>
      <c r="H122" s="66" t="s">
        <v>1741</v>
      </c>
      <c r="I122" s="206">
        <v>42</v>
      </c>
      <c r="J122" s="269"/>
      <c r="K122" s="299" t="s">
        <v>1571</v>
      </c>
    </row>
    <row r="123" spans="1:11" ht="38.25">
      <c r="A123" s="107" t="s">
        <v>2485</v>
      </c>
      <c r="B123" s="116" t="s">
        <v>2376</v>
      </c>
      <c r="C123" s="191">
        <v>141226828</v>
      </c>
      <c r="D123" s="192">
        <v>9482494249</v>
      </c>
      <c r="E123" s="193" t="s">
        <v>2423</v>
      </c>
      <c r="F123" s="157">
        <v>87049316</v>
      </c>
      <c r="G123" s="160">
        <v>3</v>
      </c>
      <c r="H123" s="66" t="s">
        <v>1741</v>
      </c>
      <c r="I123" s="206">
        <v>583</v>
      </c>
      <c r="J123" s="269"/>
      <c r="K123" s="299" t="s">
        <v>1571</v>
      </c>
    </row>
    <row r="124" spans="1:11" ht="38.25">
      <c r="A124" s="107" t="s">
        <v>2486</v>
      </c>
      <c r="B124" s="116" t="s">
        <v>2377</v>
      </c>
      <c r="C124" s="191">
        <v>141226829</v>
      </c>
      <c r="D124" s="192">
        <v>9482494249</v>
      </c>
      <c r="E124" s="193" t="s">
        <v>2424</v>
      </c>
      <c r="F124" s="157">
        <v>20448038</v>
      </c>
      <c r="G124" s="160">
        <v>3</v>
      </c>
      <c r="H124" s="66" t="s">
        <v>1741</v>
      </c>
      <c r="I124" s="206">
        <v>160</v>
      </c>
      <c r="J124" s="269"/>
      <c r="K124" s="299" t="s">
        <v>1571</v>
      </c>
    </row>
    <row r="125" spans="1:11" ht="38.25">
      <c r="A125" s="107" t="s">
        <v>2487</v>
      </c>
      <c r="B125" s="116" t="s">
        <v>2378</v>
      </c>
      <c r="C125" s="191">
        <v>141226830</v>
      </c>
      <c r="D125" s="192">
        <v>9482494249</v>
      </c>
      <c r="E125" s="193" t="s">
        <v>2425</v>
      </c>
      <c r="F125" s="157">
        <v>30537402</v>
      </c>
      <c r="G125" s="160">
        <v>3</v>
      </c>
      <c r="H125" s="66" t="s">
        <v>1741</v>
      </c>
      <c r="I125" s="206">
        <v>2227</v>
      </c>
      <c r="J125" s="269"/>
      <c r="K125" s="299" t="s">
        <v>1571</v>
      </c>
    </row>
    <row r="126" spans="1:11" ht="38.25">
      <c r="A126" s="107" t="s">
        <v>2488</v>
      </c>
      <c r="B126" s="116" t="s">
        <v>2379</v>
      </c>
      <c r="C126" s="191">
        <v>141226831</v>
      </c>
      <c r="D126" s="192">
        <v>9482494249</v>
      </c>
      <c r="E126" s="193" t="s">
        <v>2426</v>
      </c>
      <c r="F126" s="157">
        <v>29796134</v>
      </c>
      <c r="G126" s="160">
        <v>3</v>
      </c>
      <c r="H126" s="66" t="s">
        <v>1741</v>
      </c>
      <c r="I126" s="206">
        <v>592</v>
      </c>
      <c r="J126" s="269"/>
      <c r="K126" s="299" t="s">
        <v>1571</v>
      </c>
    </row>
    <row r="127" spans="1:11" s="300" customFormat="1" ht="38.25">
      <c r="A127" s="395" t="s">
        <v>2489</v>
      </c>
      <c r="B127" s="116" t="s">
        <v>1169</v>
      </c>
      <c r="C127" s="191">
        <v>141226832</v>
      </c>
      <c r="D127" s="192">
        <v>9482494249</v>
      </c>
      <c r="E127" s="499" t="s">
        <v>1171</v>
      </c>
      <c r="F127" s="157">
        <v>117275519</v>
      </c>
      <c r="G127" s="160">
        <v>12</v>
      </c>
      <c r="H127" s="66" t="s">
        <v>1741</v>
      </c>
      <c r="I127" s="206">
        <v>2134</v>
      </c>
      <c r="J127" s="426"/>
      <c r="K127" s="393" t="s">
        <v>1571</v>
      </c>
    </row>
    <row r="128" spans="1:11" s="300" customFormat="1" ht="38.25">
      <c r="A128" s="395" t="s">
        <v>2490</v>
      </c>
      <c r="B128" s="116" t="s">
        <v>1170</v>
      </c>
      <c r="C128" s="191">
        <v>141226833</v>
      </c>
      <c r="D128" s="192">
        <v>9482494249</v>
      </c>
      <c r="E128" s="499" t="s">
        <v>1172</v>
      </c>
      <c r="F128" s="157">
        <v>11727523</v>
      </c>
      <c r="G128" s="160">
        <v>12</v>
      </c>
      <c r="H128" s="66" t="s">
        <v>1741</v>
      </c>
      <c r="I128" s="206">
        <v>22531</v>
      </c>
      <c r="J128" s="426"/>
      <c r="K128" s="393" t="s">
        <v>1571</v>
      </c>
    </row>
    <row r="129" spans="1:11" ht="38.25">
      <c r="A129" s="107" t="s">
        <v>2491</v>
      </c>
      <c r="B129" s="116" t="s">
        <v>1173</v>
      </c>
      <c r="C129" s="191">
        <v>141226834</v>
      </c>
      <c r="D129" s="192">
        <v>9482494249</v>
      </c>
      <c r="E129" s="195" t="s">
        <v>572</v>
      </c>
      <c r="F129" s="213">
        <v>14527838</v>
      </c>
      <c r="G129" s="67">
        <v>12</v>
      </c>
      <c r="H129" s="65" t="s">
        <v>1741</v>
      </c>
      <c r="I129" s="206">
        <v>5367</v>
      </c>
      <c r="J129" s="269"/>
      <c r="K129" s="299" t="s">
        <v>1571</v>
      </c>
    </row>
    <row r="130" spans="1:11" ht="38.25">
      <c r="A130" s="107" t="s">
        <v>2492</v>
      </c>
      <c r="B130" s="116" t="s">
        <v>1174</v>
      </c>
      <c r="C130" s="191">
        <v>141226835</v>
      </c>
      <c r="D130" s="192">
        <v>9482494249</v>
      </c>
      <c r="E130" s="195" t="s">
        <v>573</v>
      </c>
      <c r="F130" s="213">
        <v>14527815</v>
      </c>
      <c r="G130" s="67">
        <v>12</v>
      </c>
      <c r="H130" s="65" t="s">
        <v>1741</v>
      </c>
      <c r="I130" s="206">
        <v>2858</v>
      </c>
      <c r="J130" s="269"/>
      <c r="K130" s="299" t="s">
        <v>1571</v>
      </c>
    </row>
    <row r="131" spans="1:11" ht="38.25">
      <c r="A131" s="107" t="s">
        <v>2493</v>
      </c>
      <c r="B131" s="116" t="s">
        <v>1175</v>
      </c>
      <c r="C131" s="191">
        <v>141226836</v>
      </c>
      <c r="D131" s="192">
        <v>9482494249</v>
      </c>
      <c r="E131" s="195" t="s">
        <v>574</v>
      </c>
      <c r="F131" s="213">
        <v>26904348</v>
      </c>
      <c r="G131" s="67">
        <v>3</v>
      </c>
      <c r="H131" s="65" t="s">
        <v>1741</v>
      </c>
      <c r="I131" s="206">
        <v>1175</v>
      </c>
      <c r="J131" s="269"/>
      <c r="K131" s="299" t="s">
        <v>1571</v>
      </c>
    </row>
    <row r="132" spans="1:11" ht="38.25">
      <c r="A132" s="107" t="s">
        <v>2494</v>
      </c>
      <c r="B132" s="116" t="s">
        <v>1176</v>
      </c>
      <c r="C132" s="191">
        <v>141226837</v>
      </c>
      <c r="D132" s="192">
        <v>9482494249</v>
      </c>
      <c r="E132" s="195" t="s">
        <v>575</v>
      </c>
      <c r="F132" s="213">
        <v>26898999</v>
      </c>
      <c r="G132" s="67">
        <v>3</v>
      </c>
      <c r="H132" s="65" t="s">
        <v>1741</v>
      </c>
      <c r="I132" s="206">
        <v>8715</v>
      </c>
      <c r="J132" s="269"/>
      <c r="K132" s="299" t="s">
        <v>1571</v>
      </c>
    </row>
    <row r="133" spans="1:11" ht="38.25">
      <c r="A133" s="107" t="s">
        <v>2495</v>
      </c>
      <c r="B133" s="116" t="s">
        <v>1177</v>
      </c>
      <c r="C133" s="191">
        <v>141226838</v>
      </c>
      <c r="D133" s="192">
        <v>9482494249</v>
      </c>
      <c r="E133" s="195" t="s">
        <v>576</v>
      </c>
      <c r="F133" s="213">
        <v>30715435</v>
      </c>
      <c r="G133" s="67">
        <v>3</v>
      </c>
      <c r="H133" s="65" t="s">
        <v>1741</v>
      </c>
      <c r="I133" s="206">
        <v>225</v>
      </c>
      <c r="J133" s="269"/>
      <c r="K133" s="299" t="s">
        <v>1571</v>
      </c>
    </row>
    <row r="134" spans="1:11" ht="38.25">
      <c r="A134" s="107" t="s">
        <v>2496</v>
      </c>
      <c r="B134" s="116" t="s">
        <v>2576</v>
      </c>
      <c r="C134" s="191">
        <v>141226839</v>
      </c>
      <c r="D134" s="192">
        <v>9482494249</v>
      </c>
      <c r="E134" s="195" t="s">
        <v>577</v>
      </c>
      <c r="F134" s="213">
        <v>28381020</v>
      </c>
      <c r="G134" s="67">
        <v>3</v>
      </c>
      <c r="H134" s="65" t="s">
        <v>1741</v>
      </c>
      <c r="I134" s="206">
        <v>8021</v>
      </c>
      <c r="J134" s="269"/>
      <c r="K134" s="299" t="s">
        <v>1571</v>
      </c>
    </row>
    <row r="135" spans="1:11" ht="38.25">
      <c r="A135" s="107" t="s">
        <v>2497</v>
      </c>
      <c r="B135" s="116" t="s">
        <v>567</v>
      </c>
      <c r="C135" s="191">
        <v>141226840</v>
      </c>
      <c r="D135" s="192">
        <v>9482494249</v>
      </c>
      <c r="E135" s="195" t="s">
        <v>578</v>
      </c>
      <c r="F135" s="213">
        <v>29792752</v>
      </c>
      <c r="G135" s="67">
        <v>3</v>
      </c>
      <c r="H135" s="65" t="s">
        <v>1741</v>
      </c>
      <c r="I135" s="206">
        <v>2087</v>
      </c>
      <c r="J135" s="269"/>
      <c r="K135" s="299" t="s">
        <v>1571</v>
      </c>
    </row>
    <row r="136" spans="1:11" ht="38.25">
      <c r="A136" s="107" t="s">
        <v>2498</v>
      </c>
      <c r="B136" s="116" t="s">
        <v>568</v>
      </c>
      <c r="C136" s="191">
        <v>141226841</v>
      </c>
      <c r="D136" s="192">
        <v>9482494249</v>
      </c>
      <c r="E136" s="195" t="s">
        <v>579</v>
      </c>
      <c r="F136" s="213">
        <v>29604002</v>
      </c>
      <c r="G136" s="67">
        <v>3</v>
      </c>
      <c r="H136" s="65" t="s">
        <v>1741</v>
      </c>
      <c r="I136" s="206">
        <v>2479</v>
      </c>
      <c r="J136" s="269"/>
      <c r="K136" s="299" t="s">
        <v>1571</v>
      </c>
    </row>
    <row r="137" spans="1:11" ht="38.25">
      <c r="A137" s="107" t="s">
        <v>2499</v>
      </c>
      <c r="B137" s="116" t="s">
        <v>569</v>
      </c>
      <c r="C137" s="191">
        <v>141226842</v>
      </c>
      <c r="D137" s="192">
        <v>9482494249</v>
      </c>
      <c r="E137" s="195" t="s">
        <v>580</v>
      </c>
      <c r="F137" s="213">
        <v>29604350</v>
      </c>
      <c r="G137" s="67">
        <v>3</v>
      </c>
      <c r="H137" s="65" t="s">
        <v>1741</v>
      </c>
      <c r="I137" s="206">
        <v>1827</v>
      </c>
      <c r="J137" s="269"/>
      <c r="K137" s="299" t="s">
        <v>1571</v>
      </c>
    </row>
    <row r="138" spans="1:11" ht="38.25">
      <c r="A138" s="107" t="s">
        <v>2500</v>
      </c>
      <c r="B138" s="116" t="s">
        <v>570</v>
      </c>
      <c r="C138" s="191">
        <v>141226843</v>
      </c>
      <c r="D138" s="192">
        <v>9482494249</v>
      </c>
      <c r="E138" s="195" t="s">
        <v>581</v>
      </c>
      <c r="F138" s="213">
        <v>31418624</v>
      </c>
      <c r="G138" s="67">
        <v>3</v>
      </c>
      <c r="H138" s="65" t="s">
        <v>1741</v>
      </c>
      <c r="I138" s="206">
        <v>856</v>
      </c>
      <c r="J138" s="269"/>
      <c r="K138" s="299" t="s">
        <v>1571</v>
      </c>
    </row>
    <row r="139" spans="1:11" ht="38.25">
      <c r="A139" s="107" t="s">
        <v>2501</v>
      </c>
      <c r="B139" s="116" t="s">
        <v>571</v>
      </c>
      <c r="C139" s="191">
        <v>141226844</v>
      </c>
      <c r="D139" s="192">
        <v>9482494249</v>
      </c>
      <c r="E139" s="195" t="s">
        <v>582</v>
      </c>
      <c r="F139" s="213">
        <v>26479481</v>
      </c>
      <c r="G139" s="67">
        <v>3</v>
      </c>
      <c r="H139" s="65" t="s">
        <v>1741</v>
      </c>
      <c r="I139" s="206">
        <v>2479</v>
      </c>
      <c r="J139" s="269"/>
      <c r="K139" s="299" t="s">
        <v>1571</v>
      </c>
    </row>
    <row r="140" spans="1:11" ht="38.25">
      <c r="A140" s="107" t="s">
        <v>2502</v>
      </c>
      <c r="B140" s="116" t="s">
        <v>583</v>
      </c>
      <c r="C140" s="191">
        <v>141226845</v>
      </c>
      <c r="D140" s="192">
        <v>9482494249</v>
      </c>
      <c r="E140" s="178" t="s">
        <v>588</v>
      </c>
      <c r="F140" s="213">
        <v>27775914</v>
      </c>
      <c r="G140" s="67">
        <v>3</v>
      </c>
      <c r="H140" s="65" t="s">
        <v>1741</v>
      </c>
      <c r="I140" s="206">
        <v>732</v>
      </c>
      <c r="J140" s="269"/>
      <c r="K140" s="299" t="s">
        <v>1571</v>
      </c>
    </row>
    <row r="141" spans="1:11" ht="38.25">
      <c r="A141" s="107" t="s">
        <v>2503</v>
      </c>
      <c r="B141" s="116" t="s">
        <v>584</v>
      </c>
      <c r="C141" s="191">
        <v>141226846</v>
      </c>
      <c r="D141" s="192">
        <v>9482494249</v>
      </c>
      <c r="E141" s="178" t="s">
        <v>589</v>
      </c>
      <c r="F141" s="213">
        <v>27622166</v>
      </c>
      <c r="G141" s="67">
        <v>3</v>
      </c>
      <c r="H141" s="65" t="s">
        <v>1741</v>
      </c>
      <c r="I141" s="206">
        <v>3425</v>
      </c>
      <c r="J141" s="269"/>
      <c r="K141" s="299" t="s">
        <v>1571</v>
      </c>
    </row>
    <row r="142" spans="1:11" ht="38.25">
      <c r="A142" s="107" t="s">
        <v>2504</v>
      </c>
      <c r="B142" s="116" t="s">
        <v>585</v>
      </c>
      <c r="C142" s="191">
        <v>141226847</v>
      </c>
      <c r="D142" s="192">
        <v>9482494249</v>
      </c>
      <c r="E142" s="178" t="s">
        <v>590</v>
      </c>
      <c r="F142" s="213">
        <v>27793721</v>
      </c>
      <c r="G142" s="67">
        <v>3</v>
      </c>
      <c r="H142" s="65" t="s">
        <v>1741</v>
      </c>
      <c r="I142" s="206">
        <v>1009</v>
      </c>
      <c r="J142" s="269"/>
      <c r="K142" s="299" t="s">
        <v>1571</v>
      </c>
    </row>
    <row r="143" spans="1:11" ht="38.25">
      <c r="A143" s="107" t="s">
        <v>2505</v>
      </c>
      <c r="B143" s="116" t="s">
        <v>586</v>
      </c>
      <c r="C143" s="191">
        <v>141226848</v>
      </c>
      <c r="D143" s="192">
        <v>9482494249</v>
      </c>
      <c r="E143" s="178" t="s">
        <v>591</v>
      </c>
      <c r="F143" s="213">
        <v>81643449</v>
      </c>
      <c r="G143" s="67">
        <v>30</v>
      </c>
      <c r="H143" s="65" t="s">
        <v>1741</v>
      </c>
      <c r="I143" s="206">
        <v>10385</v>
      </c>
      <c r="J143" s="269"/>
      <c r="K143" s="299" t="s">
        <v>1571</v>
      </c>
    </row>
    <row r="144" spans="1:11" ht="38.25">
      <c r="A144" s="107" t="s">
        <v>2506</v>
      </c>
      <c r="B144" s="116" t="s">
        <v>587</v>
      </c>
      <c r="C144" s="191">
        <v>141226849</v>
      </c>
      <c r="D144" s="192">
        <v>9482494249</v>
      </c>
      <c r="E144" s="178" t="s">
        <v>592</v>
      </c>
      <c r="F144" s="213">
        <v>15356317</v>
      </c>
      <c r="G144" s="67">
        <v>3</v>
      </c>
      <c r="H144" s="65" t="s">
        <v>1741</v>
      </c>
      <c r="I144" s="206">
        <v>166</v>
      </c>
      <c r="J144" s="269"/>
      <c r="K144" s="299" t="s">
        <v>1571</v>
      </c>
    </row>
    <row r="145" spans="1:11" ht="38.25">
      <c r="A145" s="107" t="s">
        <v>2507</v>
      </c>
      <c r="B145" s="116" t="s">
        <v>593</v>
      </c>
      <c r="C145" s="191">
        <v>141226849</v>
      </c>
      <c r="D145" s="192">
        <v>9482494249</v>
      </c>
      <c r="E145" s="178" t="s">
        <v>611</v>
      </c>
      <c r="F145" s="213">
        <v>27794631</v>
      </c>
      <c r="G145" s="67">
        <v>3</v>
      </c>
      <c r="H145" s="65" t="s">
        <v>1741</v>
      </c>
      <c r="I145" s="206">
        <v>100</v>
      </c>
      <c r="J145" s="269"/>
      <c r="K145" s="299" t="s">
        <v>1571</v>
      </c>
    </row>
    <row r="146" spans="1:11" ht="38.25">
      <c r="A146" s="107" t="s">
        <v>2508</v>
      </c>
      <c r="B146" s="116" t="s">
        <v>594</v>
      </c>
      <c r="C146" s="191">
        <v>141226849</v>
      </c>
      <c r="D146" s="192">
        <v>9482494249</v>
      </c>
      <c r="E146" s="178" t="s">
        <v>612</v>
      </c>
      <c r="F146" s="213">
        <v>27139966</v>
      </c>
      <c r="G146" s="67">
        <v>3</v>
      </c>
      <c r="H146" s="65" t="s">
        <v>1741</v>
      </c>
      <c r="I146" s="206">
        <v>1133</v>
      </c>
      <c r="J146" s="269"/>
      <c r="K146" s="299" t="s">
        <v>1571</v>
      </c>
    </row>
    <row r="147" spans="1:11" ht="38.25">
      <c r="A147" s="107" t="s">
        <v>2509</v>
      </c>
      <c r="B147" s="116" t="s">
        <v>595</v>
      </c>
      <c r="C147" s="191">
        <v>141226849</v>
      </c>
      <c r="D147" s="192">
        <v>9482494249</v>
      </c>
      <c r="E147" s="178" t="s">
        <v>613</v>
      </c>
      <c r="F147" s="213">
        <v>22272418</v>
      </c>
      <c r="G147" s="67">
        <v>3</v>
      </c>
      <c r="H147" s="65" t="s">
        <v>1741</v>
      </c>
      <c r="I147" s="206">
        <v>2027</v>
      </c>
      <c r="J147" s="269"/>
      <c r="K147" s="299" t="s">
        <v>1571</v>
      </c>
    </row>
    <row r="148" spans="1:11" ht="38.25">
      <c r="A148" s="107" t="s">
        <v>2510</v>
      </c>
      <c r="B148" s="116" t="s">
        <v>596</v>
      </c>
      <c r="C148" s="191">
        <v>141226849</v>
      </c>
      <c r="D148" s="192">
        <v>9482494249</v>
      </c>
      <c r="E148" s="178" t="s">
        <v>614</v>
      </c>
      <c r="F148" s="213">
        <v>15453689</v>
      </c>
      <c r="G148" s="67">
        <v>3</v>
      </c>
      <c r="H148" s="65" t="s">
        <v>1741</v>
      </c>
      <c r="I148" s="206">
        <v>4438</v>
      </c>
      <c r="J148" s="269"/>
      <c r="K148" s="299" t="s">
        <v>1571</v>
      </c>
    </row>
    <row r="149" spans="1:11" ht="38.25">
      <c r="A149" s="107" t="s">
        <v>2511</v>
      </c>
      <c r="B149" s="116" t="s">
        <v>597</v>
      </c>
      <c r="C149" s="191">
        <v>141226849</v>
      </c>
      <c r="D149" s="192">
        <v>9482494249</v>
      </c>
      <c r="E149" s="178" t="s">
        <v>615</v>
      </c>
      <c r="F149" s="213">
        <v>31677458</v>
      </c>
      <c r="G149" s="67">
        <v>3</v>
      </c>
      <c r="H149" s="65" t="s">
        <v>1741</v>
      </c>
      <c r="I149" s="206">
        <v>941</v>
      </c>
      <c r="J149" s="269"/>
      <c r="K149" s="299" t="s">
        <v>1571</v>
      </c>
    </row>
    <row r="150" spans="1:11" ht="38.25">
      <c r="A150" s="107" t="s">
        <v>2512</v>
      </c>
      <c r="B150" s="116" t="s">
        <v>598</v>
      </c>
      <c r="C150" s="191">
        <v>141226849</v>
      </c>
      <c r="D150" s="192">
        <v>9482494249</v>
      </c>
      <c r="E150" s="178" t="s">
        <v>616</v>
      </c>
      <c r="F150" s="213">
        <v>31677508</v>
      </c>
      <c r="G150" s="67">
        <v>3</v>
      </c>
      <c r="H150" s="65" t="s">
        <v>1741</v>
      </c>
      <c r="I150" s="206">
        <v>2994</v>
      </c>
      <c r="J150" s="269"/>
      <c r="K150" s="299" t="s">
        <v>1571</v>
      </c>
    </row>
    <row r="151" spans="1:11" ht="38.25">
      <c r="A151" s="107" t="s">
        <v>2513</v>
      </c>
      <c r="B151" s="116" t="s">
        <v>599</v>
      </c>
      <c r="C151" s="191">
        <v>141226849</v>
      </c>
      <c r="D151" s="192">
        <v>9482494249</v>
      </c>
      <c r="E151" s="178" t="s">
        <v>617</v>
      </c>
      <c r="F151" s="213">
        <v>12465792</v>
      </c>
      <c r="G151" s="67">
        <v>12</v>
      </c>
      <c r="H151" s="65" t="s">
        <v>1741</v>
      </c>
      <c r="I151" s="206">
        <v>21065</v>
      </c>
      <c r="J151" s="269"/>
      <c r="K151" s="299" t="s">
        <v>1571</v>
      </c>
    </row>
    <row r="152" spans="1:11" ht="38.25">
      <c r="A152" s="107" t="s">
        <v>2514</v>
      </c>
      <c r="B152" s="116" t="s">
        <v>600</v>
      </c>
      <c r="C152" s="191">
        <v>141226849</v>
      </c>
      <c r="D152" s="192">
        <v>9482494249</v>
      </c>
      <c r="E152" s="178" t="s">
        <v>618</v>
      </c>
      <c r="F152" s="213">
        <v>20122551</v>
      </c>
      <c r="G152" s="67">
        <v>3</v>
      </c>
      <c r="H152" s="65" t="s">
        <v>1741</v>
      </c>
      <c r="I152" s="206">
        <v>7852</v>
      </c>
      <c r="J152" s="269"/>
      <c r="K152" s="299" t="s">
        <v>1571</v>
      </c>
    </row>
    <row r="153" spans="1:11" ht="38.25">
      <c r="A153" s="107" t="s">
        <v>2515</v>
      </c>
      <c r="B153" s="116" t="s">
        <v>601</v>
      </c>
      <c r="C153" s="191">
        <v>141226849</v>
      </c>
      <c r="D153" s="192">
        <v>9482494249</v>
      </c>
      <c r="E153" s="178" t="s">
        <v>619</v>
      </c>
      <c r="F153" s="213">
        <v>29094930</v>
      </c>
      <c r="G153" s="67">
        <v>1</v>
      </c>
      <c r="H153" s="65" t="s">
        <v>1741</v>
      </c>
      <c r="I153" s="206">
        <v>2666</v>
      </c>
      <c r="J153" s="269"/>
      <c r="K153" s="299" t="s">
        <v>1571</v>
      </c>
    </row>
    <row r="154" spans="1:11" ht="38.25">
      <c r="A154" s="107" t="s">
        <v>2516</v>
      </c>
      <c r="B154" s="116" t="s">
        <v>602</v>
      </c>
      <c r="C154" s="191">
        <v>141226849</v>
      </c>
      <c r="D154" s="192">
        <v>9482494249</v>
      </c>
      <c r="E154" s="178" t="s">
        <v>620</v>
      </c>
      <c r="F154" s="213">
        <v>29094375</v>
      </c>
      <c r="G154" s="67">
        <v>1</v>
      </c>
      <c r="H154" s="65" t="s">
        <v>1741</v>
      </c>
      <c r="I154" s="206">
        <v>9495</v>
      </c>
      <c r="J154" s="269"/>
      <c r="K154" s="299" t="s">
        <v>1571</v>
      </c>
    </row>
    <row r="155" spans="1:11" ht="38.25">
      <c r="A155" s="107" t="s">
        <v>2517</v>
      </c>
      <c r="B155" s="116" t="s">
        <v>603</v>
      </c>
      <c r="C155" s="191">
        <v>141226849</v>
      </c>
      <c r="D155" s="192">
        <v>9482494249</v>
      </c>
      <c r="E155" s="178" t="s">
        <v>621</v>
      </c>
      <c r="F155" s="213">
        <v>29094370</v>
      </c>
      <c r="G155" s="67">
        <v>1</v>
      </c>
      <c r="H155" s="65" t="s">
        <v>1741</v>
      </c>
      <c r="I155" s="206">
        <v>6956</v>
      </c>
      <c r="J155" s="269"/>
      <c r="K155" s="299" t="s">
        <v>1571</v>
      </c>
    </row>
    <row r="156" spans="1:11" ht="38.25">
      <c r="A156" s="107" t="s">
        <v>1178</v>
      </c>
      <c r="B156" s="116" t="s">
        <v>604</v>
      </c>
      <c r="C156" s="191">
        <v>141226849</v>
      </c>
      <c r="D156" s="192">
        <v>9482494249</v>
      </c>
      <c r="E156" s="178" t="s">
        <v>622</v>
      </c>
      <c r="F156" s="213">
        <v>29112609</v>
      </c>
      <c r="G156" s="67">
        <v>1</v>
      </c>
      <c r="H156" s="65" t="s">
        <v>1741</v>
      </c>
      <c r="I156" s="206">
        <v>6581</v>
      </c>
      <c r="J156" s="269"/>
      <c r="K156" s="299" t="s">
        <v>1571</v>
      </c>
    </row>
    <row r="157" spans="1:11" ht="38.25">
      <c r="A157" s="107" t="s">
        <v>1179</v>
      </c>
      <c r="B157" s="116" t="s">
        <v>605</v>
      </c>
      <c r="C157" s="191">
        <v>141226849</v>
      </c>
      <c r="D157" s="192">
        <v>9482494249</v>
      </c>
      <c r="E157" s="178" t="s">
        <v>623</v>
      </c>
      <c r="F157" s="213">
        <v>29112593</v>
      </c>
      <c r="G157" s="67">
        <v>1</v>
      </c>
      <c r="H157" s="65" t="s">
        <v>1741</v>
      </c>
      <c r="I157" s="206">
        <v>5572</v>
      </c>
      <c r="J157" s="269"/>
      <c r="K157" s="299" t="s">
        <v>1571</v>
      </c>
    </row>
    <row r="158" spans="1:11" ht="38.25">
      <c r="A158" s="107" t="s">
        <v>1180</v>
      </c>
      <c r="B158" s="116" t="s">
        <v>606</v>
      </c>
      <c r="C158" s="191">
        <v>141226849</v>
      </c>
      <c r="D158" s="192">
        <v>9482494249</v>
      </c>
      <c r="E158" s="178" t="s">
        <v>624</v>
      </c>
      <c r="F158" s="213">
        <v>27960189</v>
      </c>
      <c r="G158" s="67">
        <v>3</v>
      </c>
      <c r="H158" s="65" t="s">
        <v>1741</v>
      </c>
      <c r="I158" s="206">
        <v>1610</v>
      </c>
      <c r="J158" s="269"/>
      <c r="K158" s="299" t="s">
        <v>1571</v>
      </c>
    </row>
    <row r="159" spans="1:11" ht="38.25">
      <c r="A159" s="107" t="s">
        <v>1181</v>
      </c>
      <c r="B159" s="116" t="s">
        <v>607</v>
      </c>
      <c r="C159" s="191">
        <v>141226849</v>
      </c>
      <c r="D159" s="192">
        <v>9482494249</v>
      </c>
      <c r="E159" s="178" t="s">
        <v>625</v>
      </c>
      <c r="F159" s="213">
        <v>27022695</v>
      </c>
      <c r="G159" s="67">
        <v>3</v>
      </c>
      <c r="H159" s="65" t="s">
        <v>1741</v>
      </c>
      <c r="I159" s="206">
        <v>11852</v>
      </c>
      <c r="J159" s="269"/>
      <c r="K159" s="299" t="s">
        <v>1571</v>
      </c>
    </row>
    <row r="160" spans="1:11" ht="38.25">
      <c r="A160" s="107" t="s">
        <v>1182</v>
      </c>
      <c r="B160" s="116" t="s">
        <v>608</v>
      </c>
      <c r="C160" s="191">
        <v>141226849</v>
      </c>
      <c r="D160" s="192">
        <v>9482494249</v>
      </c>
      <c r="E160" s="178" t="s">
        <v>625</v>
      </c>
      <c r="F160" s="213">
        <v>29259768</v>
      </c>
      <c r="G160" s="67">
        <v>3</v>
      </c>
      <c r="H160" s="65" t="s">
        <v>1741</v>
      </c>
      <c r="I160" s="206">
        <v>272</v>
      </c>
      <c r="J160" s="269"/>
      <c r="K160" s="299" t="s">
        <v>1571</v>
      </c>
    </row>
    <row r="161" spans="1:11" ht="38.25">
      <c r="A161" s="107" t="s">
        <v>1183</v>
      </c>
      <c r="B161" s="116" t="s">
        <v>609</v>
      </c>
      <c r="C161" s="191">
        <v>141226849</v>
      </c>
      <c r="D161" s="192">
        <v>9482494249</v>
      </c>
      <c r="E161" s="178" t="s">
        <v>625</v>
      </c>
      <c r="F161" s="213">
        <v>29156860</v>
      </c>
      <c r="G161" s="67">
        <v>3</v>
      </c>
      <c r="H161" s="65" t="s">
        <v>1741</v>
      </c>
      <c r="I161" s="206">
        <v>932</v>
      </c>
      <c r="J161" s="269"/>
      <c r="K161" s="299" t="s">
        <v>1571</v>
      </c>
    </row>
    <row r="162" spans="1:11" ht="38.25">
      <c r="A162" s="107" t="s">
        <v>1184</v>
      </c>
      <c r="B162" s="116" t="s">
        <v>610</v>
      </c>
      <c r="C162" s="191">
        <v>141226849</v>
      </c>
      <c r="D162" s="192">
        <v>9482494249</v>
      </c>
      <c r="E162" s="178" t="s">
        <v>626</v>
      </c>
      <c r="F162" s="213">
        <v>16496046</v>
      </c>
      <c r="G162" s="67">
        <v>3</v>
      </c>
      <c r="H162" s="65" t="s">
        <v>1741</v>
      </c>
      <c r="I162" s="206">
        <v>349</v>
      </c>
      <c r="J162" s="269"/>
      <c r="K162" s="299" t="s">
        <v>1571</v>
      </c>
    </row>
    <row r="163" spans="1:11" ht="51">
      <c r="A163" s="107" t="s">
        <v>1185</v>
      </c>
      <c r="B163" s="73" t="s">
        <v>995</v>
      </c>
      <c r="C163" s="142" t="s">
        <v>996</v>
      </c>
      <c r="D163" s="64">
        <v>7961811016</v>
      </c>
      <c r="E163" s="74" t="s">
        <v>1000</v>
      </c>
      <c r="F163" s="126" t="s">
        <v>997</v>
      </c>
      <c r="G163" s="45">
        <v>30</v>
      </c>
      <c r="H163" s="61" t="s">
        <v>1741</v>
      </c>
      <c r="I163" s="125">
        <v>84628</v>
      </c>
      <c r="J163" s="269"/>
      <c r="K163" s="299" t="s">
        <v>1571</v>
      </c>
    </row>
    <row r="164" spans="1:11" ht="51">
      <c r="A164" s="107" t="s">
        <v>1186</v>
      </c>
      <c r="B164" s="73" t="s">
        <v>998</v>
      </c>
      <c r="C164" s="142" t="s">
        <v>999</v>
      </c>
      <c r="D164" s="64">
        <v>7961811017</v>
      </c>
      <c r="E164" s="74" t="s">
        <v>1001</v>
      </c>
      <c r="F164" s="126" t="s">
        <v>1002</v>
      </c>
      <c r="G164" s="45">
        <v>6</v>
      </c>
      <c r="H164" s="61" t="s">
        <v>974</v>
      </c>
      <c r="I164" s="125">
        <v>20923</v>
      </c>
      <c r="J164" s="269"/>
      <c r="K164" s="299" t="s">
        <v>1571</v>
      </c>
    </row>
    <row r="165" spans="1:11" ht="78.75">
      <c r="A165" s="107" t="s">
        <v>1247</v>
      </c>
      <c r="B165" s="73" t="s">
        <v>2434</v>
      </c>
      <c r="C165" s="142" t="s">
        <v>2435</v>
      </c>
      <c r="D165" s="64">
        <v>9481006221</v>
      </c>
      <c r="E165" s="74" t="s">
        <v>2436</v>
      </c>
      <c r="F165" s="126" t="s">
        <v>2437</v>
      </c>
      <c r="G165" s="45">
        <v>19</v>
      </c>
      <c r="H165" s="61" t="s">
        <v>1741</v>
      </c>
      <c r="I165" s="125">
        <v>10</v>
      </c>
      <c r="J165" s="275" t="s">
        <v>2438</v>
      </c>
      <c r="K165" s="299" t="s">
        <v>1571</v>
      </c>
    </row>
    <row r="166" spans="1:11" ht="12.75">
      <c r="A166" s="12"/>
      <c r="B166" s="12"/>
      <c r="C166" s="12"/>
      <c r="D166" s="12"/>
      <c r="E166" s="12"/>
      <c r="F166" s="12"/>
      <c r="G166" s="99">
        <f>SUM(G3:G165)</f>
        <v>1914</v>
      </c>
      <c r="H166" s="100"/>
      <c r="I166" s="279">
        <f>SUM(I3:I165)</f>
        <v>2562656</v>
      </c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5"/>
      <c r="J168" s="12"/>
      <c r="K168" s="12"/>
    </row>
    <row r="171" spans="1:7" ht="12.75">
      <c r="A171" s="32"/>
      <c r="B171" s="32"/>
      <c r="C171" s="32"/>
      <c r="D171" s="32"/>
      <c r="E171" s="32"/>
      <c r="F171" s="32"/>
      <c r="G171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6553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11.00390625" style="0" customWidth="1"/>
    <col min="4" max="4" width="12.625" style="0" customWidth="1"/>
    <col min="5" max="5" width="18.125" style="0" customWidth="1"/>
    <col min="6" max="6" width="10.25390625" style="0" customWidth="1"/>
    <col min="7" max="7" width="8.25390625" style="0" customWidth="1"/>
    <col min="8" max="8" width="6.00390625" style="0" customWidth="1"/>
    <col min="9" max="10" width="10.00390625" style="0" customWidth="1"/>
    <col min="11" max="11" width="10.625" style="0" customWidth="1"/>
    <col min="12" max="12" width="25.2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25.5" customHeight="1">
      <c r="A2" s="489" t="s">
        <v>633</v>
      </c>
      <c r="B2" s="489" t="s">
        <v>634</v>
      </c>
      <c r="C2" s="489" t="s">
        <v>641</v>
      </c>
      <c r="D2" s="495" t="s">
        <v>642</v>
      </c>
      <c r="E2" s="489" t="s">
        <v>635</v>
      </c>
      <c r="F2" s="493" t="s">
        <v>637</v>
      </c>
      <c r="G2" s="489" t="s">
        <v>638</v>
      </c>
      <c r="H2" s="489" t="s">
        <v>636</v>
      </c>
      <c r="I2" s="489" t="s">
        <v>639</v>
      </c>
      <c r="J2" s="497" t="s">
        <v>640</v>
      </c>
      <c r="K2" s="498"/>
      <c r="L2" s="495" t="s">
        <v>2604</v>
      </c>
    </row>
    <row r="3" spans="1:12" s="30" customFormat="1" ht="40.5" customHeight="1">
      <c r="A3" s="490"/>
      <c r="B3" s="490"/>
      <c r="C3" s="490"/>
      <c r="D3" s="496"/>
      <c r="E3" s="490"/>
      <c r="F3" s="494"/>
      <c r="G3" s="490"/>
      <c r="H3" s="490"/>
      <c r="I3" s="490"/>
      <c r="J3" s="37" t="s">
        <v>646</v>
      </c>
      <c r="K3" s="31" t="s">
        <v>647</v>
      </c>
      <c r="L3" s="496"/>
    </row>
    <row r="4" spans="1:12" ht="38.25">
      <c r="A4" s="106" t="s">
        <v>627</v>
      </c>
      <c r="B4" s="115" t="s">
        <v>2368</v>
      </c>
      <c r="C4" s="185">
        <v>5104690</v>
      </c>
      <c r="D4" s="185">
        <v>9481010547</v>
      </c>
      <c r="E4" s="115" t="s">
        <v>975</v>
      </c>
      <c r="F4" s="214">
        <v>26623366</v>
      </c>
      <c r="G4" s="215">
        <v>30</v>
      </c>
      <c r="H4" s="215" t="s">
        <v>974</v>
      </c>
      <c r="I4" s="216">
        <v>140063</v>
      </c>
      <c r="J4" s="204">
        <v>69018</v>
      </c>
      <c r="K4" s="217">
        <v>71045</v>
      </c>
      <c r="L4" s="260" t="s">
        <v>1584</v>
      </c>
    </row>
    <row r="5" spans="1:12" s="300" customFormat="1" ht="51">
      <c r="A5" s="302" t="s">
        <v>628</v>
      </c>
      <c r="B5" s="302" t="s">
        <v>529</v>
      </c>
      <c r="C5" s="303">
        <v>670518442</v>
      </c>
      <c r="D5" s="304">
        <v>9481006221</v>
      </c>
      <c r="E5" s="302" t="s">
        <v>530</v>
      </c>
      <c r="F5" s="222">
        <v>3295708</v>
      </c>
      <c r="G5" s="305">
        <v>50</v>
      </c>
      <c r="H5" s="305" t="s">
        <v>974</v>
      </c>
      <c r="I5" s="305">
        <v>67452</v>
      </c>
      <c r="J5" s="74">
        <v>48834</v>
      </c>
      <c r="K5" s="179">
        <v>18618</v>
      </c>
      <c r="L5" s="387" t="s">
        <v>1236</v>
      </c>
    </row>
    <row r="6" spans="1:12" ht="12.75">
      <c r="A6" s="93"/>
      <c r="B6" s="106"/>
      <c r="C6" s="289"/>
      <c r="D6" s="290"/>
      <c r="E6" s="106"/>
      <c r="F6" s="130"/>
      <c r="G6" s="107"/>
      <c r="H6" s="292"/>
      <c r="I6" s="263"/>
      <c r="J6" s="107"/>
      <c r="K6" s="225"/>
      <c r="L6" s="225"/>
    </row>
    <row r="7" spans="7:12" ht="12.75">
      <c r="G7" s="19">
        <f>SUM(G4:G5)</f>
        <v>80</v>
      </c>
      <c r="H7" s="18"/>
      <c r="I7" s="94">
        <f>SUM(I4:I5)</f>
        <v>207515</v>
      </c>
      <c r="J7" s="94">
        <f>SUM(J4:J5)</f>
        <v>117852</v>
      </c>
      <c r="K7" s="94">
        <f>SUM(K4:K5)</f>
        <v>89663</v>
      </c>
      <c r="L7" s="19"/>
    </row>
    <row r="9" ht="12.75">
      <c r="J9" s="371"/>
    </row>
    <row r="11" spans="1:7" ht="12.75">
      <c r="A11" s="32"/>
      <c r="B11" s="32"/>
      <c r="C11" s="32"/>
      <c r="D11" s="32"/>
      <c r="E11" s="32"/>
      <c r="F11" s="32"/>
      <c r="G11" s="33"/>
    </row>
    <row r="16" spans="11:12" ht="12.75">
      <c r="K16" s="4"/>
      <c r="L16" s="36"/>
    </row>
    <row r="65535" ht="12.75">
      <c r="I65535">
        <f>SUM(I1:I65534)</f>
        <v>415030</v>
      </c>
    </row>
  </sheetData>
  <sheetProtection/>
  <mergeCells count="11">
    <mergeCell ref="L2:L3"/>
    <mergeCell ref="J2:K2"/>
    <mergeCell ref="E2:E3"/>
    <mergeCell ref="F2:F3"/>
    <mergeCell ref="G2:G3"/>
    <mergeCell ref="H2:H3"/>
    <mergeCell ref="I2:I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4.625" style="0" customWidth="1"/>
    <col min="2" max="2" width="26.87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14.00390625" style="0" customWidth="1"/>
    <col min="8" max="8" width="15.75390625" style="0" customWidth="1"/>
    <col min="9" max="9" width="15.125" style="0" bestFit="1" customWidth="1"/>
    <col min="10" max="10" width="16.75390625" style="0" customWidth="1"/>
  </cols>
  <sheetData>
    <row r="1" spans="1:10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</row>
    <row r="2" spans="1:10" s="30" customFormat="1" ht="33.75">
      <c r="A2" s="23" t="s">
        <v>633</v>
      </c>
      <c r="B2" s="23" t="s">
        <v>634</v>
      </c>
      <c r="C2" s="23" t="s">
        <v>641</v>
      </c>
      <c r="D2" s="24" t="s">
        <v>642</v>
      </c>
      <c r="E2" s="23" t="s">
        <v>635</v>
      </c>
      <c r="F2" s="25" t="s">
        <v>637</v>
      </c>
      <c r="G2" s="23" t="s">
        <v>638</v>
      </c>
      <c r="H2" s="23" t="s">
        <v>636</v>
      </c>
      <c r="I2" s="23" t="s">
        <v>652</v>
      </c>
      <c r="J2" s="259" t="s">
        <v>2604</v>
      </c>
    </row>
    <row r="3" spans="1:10" ht="38.25">
      <c r="A3" s="107" t="s">
        <v>627</v>
      </c>
      <c r="B3" s="112" t="s">
        <v>1141</v>
      </c>
      <c r="C3" s="169">
        <v>6700837791</v>
      </c>
      <c r="D3" s="174">
        <v>9481026062</v>
      </c>
      <c r="E3" s="174" t="s">
        <v>1142</v>
      </c>
      <c r="F3" s="174">
        <v>97789366</v>
      </c>
      <c r="G3" s="174">
        <v>140</v>
      </c>
      <c r="H3" s="170" t="s">
        <v>531</v>
      </c>
      <c r="I3" s="124">
        <v>672696</v>
      </c>
      <c r="J3" s="141" t="s">
        <v>1571</v>
      </c>
    </row>
    <row r="4" spans="1:10" ht="51">
      <c r="A4" s="107" t="s">
        <v>628</v>
      </c>
      <c r="B4" s="276" t="s">
        <v>1237</v>
      </c>
      <c r="C4" s="174">
        <v>670929493</v>
      </c>
      <c r="D4" s="174" t="s">
        <v>378</v>
      </c>
      <c r="E4" s="102" t="s">
        <v>379</v>
      </c>
      <c r="F4" s="174">
        <v>50184693</v>
      </c>
      <c r="G4" s="174">
        <v>250</v>
      </c>
      <c r="H4" s="171" t="s">
        <v>380</v>
      </c>
      <c r="I4" s="262">
        <v>1540000</v>
      </c>
      <c r="J4" s="141" t="s">
        <v>1571</v>
      </c>
    </row>
    <row r="5" spans="1:10" ht="12.75">
      <c r="A5" s="107"/>
      <c r="B5" s="171"/>
      <c r="C5" s="107"/>
      <c r="D5" s="107"/>
      <c r="E5" s="174"/>
      <c r="F5" s="169"/>
      <c r="G5" s="174"/>
      <c r="H5" s="107"/>
      <c r="I5" s="107"/>
      <c r="J5" s="174"/>
    </row>
    <row r="6" spans="1:10" ht="12.75">
      <c r="A6" s="107"/>
      <c r="B6" s="218"/>
      <c r="C6" s="107"/>
      <c r="D6" s="107"/>
      <c r="E6" s="107"/>
      <c r="F6" s="73"/>
      <c r="G6" s="174"/>
      <c r="H6" s="107"/>
      <c r="I6" s="107"/>
      <c r="J6" s="174"/>
    </row>
    <row r="7" spans="1:10" ht="12.75">
      <c r="A7" s="325"/>
      <c r="B7" s="325"/>
      <c r="C7" s="325"/>
      <c r="D7" s="325"/>
      <c r="E7" s="325"/>
      <c r="F7" s="325"/>
      <c r="G7" s="340">
        <f>SUM(G3:G6)</f>
        <v>390</v>
      </c>
      <c r="H7" s="341"/>
      <c r="I7" s="343">
        <f>SUM(I3:I6)</f>
        <v>2212696</v>
      </c>
      <c r="J7" s="325"/>
    </row>
    <row r="18" spans="1:10" ht="15.75">
      <c r="A18" s="27"/>
      <c r="B18" s="28"/>
      <c r="C18" s="28"/>
      <c r="D18" s="28"/>
      <c r="E18" s="28"/>
      <c r="F18" s="28"/>
      <c r="G18" s="28"/>
      <c r="H18" s="28"/>
      <c r="I18" s="28"/>
      <c r="J18" s="28"/>
    </row>
    <row r="19" spans="1:3" ht="15">
      <c r="A19" s="29"/>
      <c r="B19" s="29"/>
      <c r="C19" s="29"/>
    </row>
    <row r="20" spans="1:3" ht="15">
      <c r="A20" s="29"/>
      <c r="B20" s="29"/>
      <c r="C20" s="29"/>
    </row>
    <row r="21" spans="1:3" ht="15">
      <c r="A21" s="29"/>
      <c r="B21" s="29"/>
      <c r="C21" s="29"/>
    </row>
    <row r="22" spans="1:3" ht="15">
      <c r="A22" s="29"/>
      <c r="B22" s="29"/>
      <c r="C22" s="29"/>
    </row>
    <row r="23" ht="15">
      <c r="A2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.625" style="0" customWidth="1"/>
    <col min="2" max="2" width="25.25390625" style="0" customWidth="1"/>
    <col min="3" max="3" width="11.00390625" style="0" customWidth="1"/>
    <col min="4" max="4" width="13.875" style="0" customWidth="1"/>
    <col min="5" max="5" width="16.625" style="0" customWidth="1"/>
    <col min="6" max="6" width="10.25390625" style="0" customWidth="1"/>
    <col min="7" max="7" width="10.75390625" style="0" customWidth="1"/>
    <col min="8" max="8" width="6.00390625" style="0" customWidth="1"/>
    <col min="9" max="9" width="12.125" style="0" customWidth="1"/>
    <col min="10" max="10" width="11.625" style="0" customWidth="1"/>
    <col min="11" max="11" width="15.00390625" style="0" customWidth="1"/>
    <col min="12" max="12" width="21.253906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ht="12.75" customHeight="1">
      <c r="A2" s="427" t="s">
        <v>633</v>
      </c>
      <c r="B2" s="427" t="s">
        <v>634</v>
      </c>
      <c r="C2" s="427" t="s">
        <v>641</v>
      </c>
      <c r="D2" s="429" t="s">
        <v>642</v>
      </c>
      <c r="E2" s="427" t="s">
        <v>635</v>
      </c>
      <c r="F2" s="433" t="s">
        <v>637</v>
      </c>
      <c r="G2" s="427" t="s">
        <v>638</v>
      </c>
      <c r="H2" s="427" t="s">
        <v>636</v>
      </c>
      <c r="I2" s="427" t="s">
        <v>652</v>
      </c>
      <c r="J2" s="431" t="s">
        <v>640</v>
      </c>
      <c r="K2" s="432"/>
      <c r="L2" s="35"/>
    </row>
    <row r="3" spans="1:12" ht="66.75" customHeight="1">
      <c r="A3" s="428"/>
      <c r="B3" s="428"/>
      <c r="C3" s="428"/>
      <c r="D3" s="430"/>
      <c r="E3" s="428"/>
      <c r="F3" s="434"/>
      <c r="G3" s="428"/>
      <c r="H3" s="428"/>
      <c r="I3" s="428"/>
      <c r="J3" s="16" t="s">
        <v>643</v>
      </c>
      <c r="K3" s="16" t="s">
        <v>644</v>
      </c>
      <c r="L3" s="16" t="s">
        <v>2604</v>
      </c>
    </row>
    <row r="4" spans="1:12" ht="51">
      <c r="A4" s="107" t="s">
        <v>627</v>
      </c>
      <c r="B4" s="102" t="s">
        <v>987</v>
      </c>
      <c r="C4" s="141">
        <v>670673852</v>
      </c>
      <c r="D4" s="102">
        <v>7960012796</v>
      </c>
      <c r="E4" s="62" t="s">
        <v>988</v>
      </c>
      <c r="F4" s="90">
        <v>99718940</v>
      </c>
      <c r="G4" s="138">
        <v>390</v>
      </c>
      <c r="H4" s="64" t="s">
        <v>989</v>
      </c>
      <c r="I4" s="125">
        <v>2342876</v>
      </c>
      <c r="J4" s="277">
        <v>589330</v>
      </c>
      <c r="K4" s="277">
        <v>1753546</v>
      </c>
      <c r="L4" s="141" t="s">
        <v>1571</v>
      </c>
    </row>
    <row r="5" spans="1:12" ht="51">
      <c r="A5" s="107" t="s">
        <v>628</v>
      </c>
      <c r="B5" s="168" t="s">
        <v>1237</v>
      </c>
      <c r="C5" s="174">
        <v>670929493</v>
      </c>
      <c r="D5" s="174" t="s">
        <v>378</v>
      </c>
      <c r="E5" s="170" t="s">
        <v>381</v>
      </c>
      <c r="F5" s="174">
        <v>99718941</v>
      </c>
      <c r="G5" s="169">
        <v>240</v>
      </c>
      <c r="H5" s="107" t="s">
        <v>989</v>
      </c>
      <c r="I5" s="261">
        <v>600000</v>
      </c>
      <c r="J5" s="261">
        <v>200000</v>
      </c>
      <c r="K5" s="261">
        <v>400000</v>
      </c>
      <c r="L5" s="141" t="s">
        <v>1571</v>
      </c>
    </row>
    <row r="6" spans="1:12" ht="12.75">
      <c r="A6" s="107" t="s">
        <v>629</v>
      </c>
      <c r="B6" s="107"/>
      <c r="C6" s="107"/>
      <c r="D6" s="107"/>
      <c r="E6" s="107"/>
      <c r="F6" s="174"/>
      <c r="G6" s="174"/>
      <c r="H6" s="107"/>
      <c r="I6" s="107"/>
      <c r="J6" s="263"/>
      <c r="K6" s="263"/>
      <c r="L6" s="263"/>
    </row>
    <row r="7" spans="1:12" ht="12.75">
      <c r="A7" s="107" t="s">
        <v>1694</v>
      </c>
      <c r="B7" s="107"/>
      <c r="C7" s="107"/>
      <c r="D7" s="107"/>
      <c r="E7" s="107"/>
      <c r="F7" s="174"/>
      <c r="G7" s="174"/>
      <c r="H7" s="107"/>
      <c r="I7" s="107"/>
      <c r="J7" s="263"/>
      <c r="K7" s="263"/>
      <c r="L7" s="263"/>
    </row>
    <row r="8" spans="1:12" ht="12.75">
      <c r="A8" s="325"/>
      <c r="B8" s="325"/>
      <c r="C8" s="325"/>
      <c r="D8" s="325"/>
      <c r="E8" s="325"/>
      <c r="F8" s="325"/>
      <c r="G8" s="338">
        <f>SUM(G4:G5)</f>
        <v>630</v>
      </c>
      <c r="H8" s="341"/>
      <c r="I8" s="338">
        <f>SUM(I4:I7)</f>
        <v>2942876</v>
      </c>
      <c r="J8" s="338">
        <f>SUM(J4:J7)</f>
        <v>789330</v>
      </c>
      <c r="K8" s="338">
        <f>SUM(K4:K7)</f>
        <v>2153546</v>
      </c>
      <c r="L8" s="342"/>
    </row>
    <row r="10" ht="12.75">
      <c r="J10" s="371"/>
    </row>
    <row r="17" ht="15">
      <c r="A17" s="29"/>
    </row>
    <row r="22" spans="1:12" ht="15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9"/>
    </row>
    <row r="23" spans="1:3" ht="15">
      <c r="A23" s="29"/>
      <c r="B23" s="29"/>
      <c r="C23" s="29"/>
    </row>
    <row r="24" spans="1:3" ht="15">
      <c r="A24" s="29"/>
      <c r="B24" s="29"/>
      <c r="C24" s="29"/>
    </row>
    <row r="25" spans="1:3" ht="15">
      <c r="A25" s="29"/>
      <c r="B25" s="29"/>
      <c r="C25" s="29"/>
    </row>
    <row r="26" spans="1:3" ht="15">
      <c r="A26" s="29"/>
      <c r="B26" s="29"/>
      <c r="C26" s="29"/>
    </row>
    <row r="27" ht="15">
      <c r="A27" s="29"/>
    </row>
  </sheetData>
  <sheetProtection/>
  <mergeCells count="10">
    <mergeCell ref="E2:E3"/>
    <mergeCell ref="A2:A3"/>
    <mergeCell ref="B2:B3"/>
    <mergeCell ref="C2:C3"/>
    <mergeCell ref="D2:D3"/>
    <mergeCell ref="J2:K2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zoomScalePageLayoutView="0" workbookViewId="0" topLeftCell="A13">
      <selection activeCell="M3" sqref="M3"/>
    </sheetView>
  </sheetViews>
  <sheetFormatPr defaultColWidth="9.00390625" defaultRowHeight="12.75"/>
  <cols>
    <col min="1" max="1" width="4.625" style="0" customWidth="1"/>
    <col min="2" max="2" width="26.125" style="0" customWidth="1"/>
    <col min="3" max="3" width="11.00390625" style="0" customWidth="1"/>
    <col min="4" max="4" width="12.625" style="0" customWidth="1"/>
    <col min="5" max="5" width="18.125" style="0" customWidth="1"/>
    <col min="6" max="6" width="11.00390625" style="0" customWidth="1"/>
    <col min="7" max="7" width="9.75390625" style="0" customWidth="1"/>
    <col min="8" max="8" width="8.00390625" style="0" customWidth="1"/>
    <col min="9" max="9" width="13.125" style="0" customWidth="1"/>
    <col min="10" max="12" width="14.875" style="0" customWidth="1"/>
    <col min="13" max="13" width="26.75390625" style="0" customWidth="1"/>
    <col min="14" max="14" width="11.75390625" style="0" bestFit="1" customWidth="1"/>
  </cols>
  <sheetData>
    <row r="1" spans="1:13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  <c r="M1" s="3"/>
    </row>
    <row r="2" spans="1:13" s="30" customFormat="1" ht="52.5" customHeight="1">
      <c r="A2" s="435" t="s">
        <v>633</v>
      </c>
      <c r="B2" s="435" t="s">
        <v>634</v>
      </c>
      <c r="C2" s="435" t="s">
        <v>641</v>
      </c>
      <c r="D2" s="444" t="s">
        <v>642</v>
      </c>
      <c r="E2" s="435" t="s">
        <v>635</v>
      </c>
      <c r="F2" s="445" t="s">
        <v>637</v>
      </c>
      <c r="G2" s="435" t="s">
        <v>638</v>
      </c>
      <c r="H2" s="435" t="s">
        <v>636</v>
      </c>
      <c r="I2" s="435" t="s">
        <v>652</v>
      </c>
      <c r="J2" s="444" t="s">
        <v>640</v>
      </c>
      <c r="K2" s="444"/>
      <c r="L2" s="444"/>
      <c r="M2" s="24"/>
    </row>
    <row r="3" spans="1:13" s="30" customFormat="1" ht="52.5" customHeight="1">
      <c r="A3" s="435"/>
      <c r="B3" s="435"/>
      <c r="C3" s="435"/>
      <c r="D3" s="444"/>
      <c r="E3" s="435"/>
      <c r="F3" s="445"/>
      <c r="G3" s="435"/>
      <c r="H3" s="435"/>
      <c r="I3" s="435"/>
      <c r="J3" s="40" t="s">
        <v>648</v>
      </c>
      <c r="K3" s="41" t="s">
        <v>649</v>
      </c>
      <c r="L3" s="40" t="s">
        <v>645</v>
      </c>
      <c r="M3" s="24" t="s">
        <v>2604</v>
      </c>
    </row>
    <row r="4" spans="1:14" ht="51">
      <c r="A4" s="107" t="s">
        <v>627</v>
      </c>
      <c r="B4" s="151" t="s">
        <v>1005</v>
      </c>
      <c r="C4" s="52" t="s">
        <v>990</v>
      </c>
      <c r="D4" s="53">
        <v>7960012187</v>
      </c>
      <c r="E4" s="102" t="s">
        <v>992</v>
      </c>
      <c r="F4" s="73">
        <v>96130677</v>
      </c>
      <c r="G4" s="169">
        <v>500</v>
      </c>
      <c r="H4" s="224" t="s">
        <v>993</v>
      </c>
      <c r="I4" s="118">
        <v>4250000</v>
      </c>
      <c r="J4" s="296">
        <v>960000</v>
      </c>
      <c r="K4" s="296">
        <v>510000</v>
      </c>
      <c r="L4" s="296">
        <v>2780000</v>
      </c>
      <c r="M4" s="255" t="s">
        <v>176</v>
      </c>
      <c r="N4" s="376"/>
    </row>
    <row r="5" spans="1:14" ht="51">
      <c r="A5" s="107" t="s">
        <v>628</v>
      </c>
      <c r="B5" s="151" t="s">
        <v>1005</v>
      </c>
      <c r="C5" s="52" t="s">
        <v>990</v>
      </c>
      <c r="D5" s="53">
        <v>7960012187</v>
      </c>
      <c r="E5" s="102" t="s">
        <v>994</v>
      </c>
      <c r="F5" s="102">
        <v>96130678</v>
      </c>
      <c r="G5" s="169">
        <v>500</v>
      </c>
      <c r="H5" s="224" t="s">
        <v>993</v>
      </c>
      <c r="I5" s="118">
        <v>2600000</v>
      </c>
      <c r="J5" s="296">
        <v>615000</v>
      </c>
      <c r="K5" s="296">
        <v>315000</v>
      </c>
      <c r="L5" s="296">
        <v>1670000</v>
      </c>
      <c r="M5" s="255" t="s">
        <v>176</v>
      </c>
      <c r="N5" s="376"/>
    </row>
    <row r="6" spans="1:14" ht="51">
      <c r="A6" s="107" t="s">
        <v>629</v>
      </c>
      <c r="B6" s="112" t="s">
        <v>1141</v>
      </c>
      <c r="C6" s="52" t="s">
        <v>1143</v>
      </c>
      <c r="D6" s="53">
        <v>9481026063</v>
      </c>
      <c r="E6" s="102" t="s">
        <v>1144</v>
      </c>
      <c r="F6" s="58">
        <v>99653417</v>
      </c>
      <c r="G6" s="169">
        <v>50</v>
      </c>
      <c r="H6" s="224" t="s">
        <v>1145</v>
      </c>
      <c r="I6" s="118">
        <v>360250</v>
      </c>
      <c r="J6" s="296">
        <v>93028</v>
      </c>
      <c r="K6" s="296">
        <v>84736</v>
      </c>
      <c r="L6" s="296">
        <v>182486</v>
      </c>
      <c r="M6" s="141" t="s">
        <v>1571</v>
      </c>
      <c r="N6" s="377"/>
    </row>
    <row r="7" spans="1:13" ht="38.25">
      <c r="A7" s="107" t="s">
        <v>630</v>
      </c>
      <c r="B7" s="93" t="s">
        <v>1062</v>
      </c>
      <c r="C7" s="52" t="s">
        <v>1052</v>
      </c>
      <c r="D7" s="53">
        <v>7960101560</v>
      </c>
      <c r="E7" s="223" t="s">
        <v>1053</v>
      </c>
      <c r="F7" s="335">
        <v>975114118</v>
      </c>
      <c r="G7" s="296">
        <v>100</v>
      </c>
      <c r="H7" s="224" t="s">
        <v>1054</v>
      </c>
      <c r="I7" s="379">
        <v>660000</v>
      </c>
      <c r="J7" s="296">
        <v>127541.35615428709</v>
      </c>
      <c r="K7" s="296">
        <v>95710.6297600524</v>
      </c>
      <c r="L7" s="296">
        <v>436748.0140856604</v>
      </c>
      <c r="M7" s="141" t="s">
        <v>1571</v>
      </c>
    </row>
    <row r="8" spans="1:13" ht="38.25">
      <c r="A8" s="107" t="s">
        <v>1695</v>
      </c>
      <c r="B8" s="93" t="s">
        <v>1062</v>
      </c>
      <c r="C8" s="52" t="s">
        <v>1052</v>
      </c>
      <c r="D8" s="53">
        <v>7960101560</v>
      </c>
      <c r="E8" s="223" t="s">
        <v>1055</v>
      </c>
      <c r="F8" s="335">
        <v>3030002846</v>
      </c>
      <c r="G8" s="296">
        <v>270</v>
      </c>
      <c r="H8" s="224" t="s">
        <v>1054</v>
      </c>
      <c r="I8" s="379">
        <v>3060000</v>
      </c>
      <c r="J8" s="296">
        <v>571251.2851465932</v>
      </c>
      <c r="K8" s="296">
        <v>406097.50075087213</v>
      </c>
      <c r="L8" s="296">
        <v>2082651.2141025346</v>
      </c>
      <c r="M8" s="141" t="s">
        <v>1571</v>
      </c>
    </row>
    <row r="9" spans="1:13" ht="38.25">
      <c r="A9" s="107" t="s">
        <v>1696</v>
      </c>
      <c r="B9" s="93" t="s">
        <v>1062</v>
      </c>
      <c r="C9" s="52" t="s">
        <v>1052</v>
      </c>
      <c r="D9" s="53">
        <v>7960101560</v>
      </c>
      <c r="E9" s="223" t="s">
        <v>1056</v>
      </c>
      <c r="F9" s="335">
        <v>303002834</v>
      </c>
      <c r="G9" s="296">
        <v>210</v>
      </c>
      <c r="H9" s="224" t="s">
        <v>1054</v>
      </c>
      <c r="I9" s="379">
        <v>2840000</v>
      </c>
      <c r="J9" s="296">
        <v>515305.97669657826</v>
      </c>
      <c r="K9" s="296">
        <v>345666.1484708091</v>
      </c>
      <c r="L9" s="296">
        <v>1979027.8748326125</v>
      </c>
      <c r="M9" s="141" t="s">
        <v>1571</v>
      </c>
    </row>
    <row r="10" spans="1:13" ht="38.25">
      <c r="A10" s="107" t="s">
        <v>1697</v>
      </c>
      <c r="B10" s="93" t="s">
        <v>1062</v>
      </c>
      <c r="C10" s="52" t="s">
        <v>1052</v>
      </c>
      <c r="D10" s="53">
        <v>7960101560</v>
      </c>
      <c r="E10" s="223" t="s">
        <v>1057</v>
      </c>
      <c r="F10" s="335">
        <v>50280455</v>
      </c>
      <c r="G10" s="296">
        <v>400</v>
      </c>
      <c r="H10" s="224" t="s">
        <v>1054</v>
      </c>
      <c r="I10" s="379">
        <v>3000000</v>
      </c>
      <c r="J10" s="296">
        <v>540855.1549726347</v>
      </c>
      <c r="K10" s="296">
        <v>357293.00675809477</v>
      </c>
      <c r="L10" s="296">
        <v>2101851.8382692705</v>
      </c>
      <c r="M10" s="141" t="s">
        <v>1571</v>
      </c>
    </row>
    <row r="11" spans="1:13" ht="38.25">
      <c r="A11" s="107" t="s">
        <v>1698</v>
      </c>
      <c r="B11" s="93" t="s">
        <v>1062</v>
      </c>
      <c r="C11" s="52" t="s">
        <v>1052</v>
      </c>
      <c r="D11" s="53">
        <v>7960101560</v>
      </c>
      <c r="E11" s="223" t="s">
        <v>1676</v>
      </c>
      <c r="F11" s="335">
        <v>50184664</v>
      </c>
      <c r="G11" s="296">
        <v>50</v>
      </c>
      <c r="H11" s="224" t="s">
        <v>1054</v>
      </c>
      <c r="I11" s="379">
        <v>140000</v>
      </c>
      <c r="J11" s="296">
        <v>22188.497486572753</v>
      </c>
      <c r="K11" s="296">
        <v>16178.443777595137</v>
      </c>
      <c r="L11" s="296">
        <v>101633.05873583214</v>
      </c>
      <c r="M11" s="141" t="s">
        <v>1571</v>
      </c>
    </row>
    <row r="12" spans="1:13" ht="38.25">
      <c r="A12" s="107" t="s">
        <v>1699</v>
      </c>
      <c r="B12" s="93" t="s">
        <v>1062</v>
      </c>
      <c r="C12" s="52" t="s">
        <v>1052</v>
      </c>
      <c r="D12" s="53">
        <v>7960101560</v>
      </c>
      <c r="E12" s="223" t="s">
        <v>1645</v>
      </c>
      <c r="F12" s="335">
        <v>50239925</v>
      </c>
      <c r="G12" s="296">
        <v>70</v>
      </c>
      <c r="H12" s="224" t="s">
        <v>1054</v>
      </c>
      <c r="I12" s="379">
        <v>1020000</v>
      </c>
      <c r="J12" s="296">
        <v>179066.1060460039</v>
      </c>
      <c r="K12" s="296">
        <v>114302.09550451594</v>
      </c>
      <c r="L12" s="296">
        <v>726631.7984494801</v>
      </c>
      <c r="M12" s="141" t="s">
        <v>1571</v>
      </c>
    </row>
    <row r="13" spans="1:13" ht="38.25">
      <c r="A13" s="107" t="s">
        <v>1700</v>
      </c>
      <c r="B13" s="93" t="s">
        <v>1062</v>
      </c>
      <c r="C13" s="52" t="s">
        <v>1052</v>
      </c>
      <c r="D13" s="53">
        <v>7960101560</v>
      </c>
      <c r="E13" s="223" t="s">
        <v>1058</v>
      </c>
      <c r="F13" s="335">
        <v>95791100</v>
      </c>
      <c r="G13" s="296">
        <v>160</v>
      </c>
      <c r="H13" s="224" t="s">
        <v>1054</v>
      </c>
      <c r="I13" s="379">
        <v>1580000</v>
      </c>
      <c r="J13" s="296">
        <v>304861.13292204146</v>
      </c>
      <c r="K13" s="296">
        <v>238260.54402692092</v>
      </c>
      <c r="L13" s="296">
        <v>1036878.3230510374</v>
      </c>
      <c r="M13" s="141" t="s">
        <v>1571</v>
      </c>
    </row>
    <row r="14" spans="1:13" ht="38.25">
      <c r="A14" s="107" t="s">
        <v>1701</v>
      </c>
      <c r="B14" s="93" t="s">
        <v>1062</v>
      </c>
      <c r="C14" s="52" t="s">
        <v>1052</v>
      </c>
      <c r="D14" s="53">
        <v>7960101560</v>
      </c>
      <c r="E14" s="223" t="s">
        <v>1059</v>
      </c>
      <c r="F14" s="335">
        <v>95791122</v>
      </c>
      <c r="G14" s="296">
        <v>400</v>
      </c>
      <c r="H14" s="224" t="s">
        <v>1054</v>
      </c>
      <c r="I14" s="379">
        <v>2638560</v>
      </c>
      <c r="J14" s="296">
        <v>655955.7963599009</v>
      </c>
      <c r="K14" s="296">
        <v>315564.42174125323</v>
      </c>
      <c r="L14" s="296">
        <v>1667039.7818988462</v>
      </c>
      <c r="M14" s="141" t="s">
        <v>1571</v>
      </c>
    </row>
    <row r="15" spans="1:13" ht="38.25">
      <c r="A15" s="107" t="s">
        <v>1702</v>
      </c>
      <c r="B15" s="93" t="s">
        <v>1062</v>
      </c>
      <c r="C15" s="52" t="s">
        <v>1052</v>
      </c>
      <c r="D15" s="53">
        <v>7960101560</v>
      </c>
      <c r="E15" s="174" t="s">
        <v>1060</v>
      </c>
      <c r="F15" s="335">
        <v>284364</v>
      </c>
      <c r="G15" s="296">
        <v>1200</v>
      </c>
      <c r="H15" s="224" t="s">
        <v>1054</v>
      </c>
      <c r="I15" s="379">
        <v>9200000</v>
      </c>
      <c r="J15" s="296">
        <v>2250417.418984811</v>
      </c>
      <c r="K15" s="296">
        <v>1585030.4322655657</v>
      </c>
      <c r="L15" s="296">
        <v>5364552.148749626</v>
      </c>
      <c r="M15" s="141" t="s">
        <v>1571</v>
      </c>
    </row>
    <row r="16" spans="1:13" ht="38.25">
      <c r="A16" s="107" t="s">
        <v>1703</v>
      </c>
      <c r="B16" s="93" t="s">
        <v>1062</v>
      </c>
      <c r="C16" s="52" t="s">
        <v>1052</v>
      </c>
      <c r="D16" s="53">
        <v>7960101560</v>
      </c>
      <c r="E16" s="174" t="s">
        <v>1061</v>
      </c>
      <c r="F16" s="335">
        <v>175750</v>
      </c>
      <c r="G16" s="296">
        <v>1400</v>
      </c>
      <c r="H16" s="224" t="s">
        <v>1054</v>
      </c>
      <c r="I16" s="379">
        <v>13800000</v>
      </c>
      <c r="J16" s="296">
        <v>2373766.0215283995</v>
      </c>
      <c r="K16" s="296">
        <v>1680899.173595356</v>
      </c>
      <c r="L16" s="296">
        <v>9745334.804876244</v>
      </c>
      <c r="M16" s="141" t="s">
        <v>1571</v>
      </c>
    </row>
    <row r="17" spans="1:13" s="57" customFormat="1" ht="12.75" customHeight="1">
      <c r="A17" s="448" t="s">
        <v>1704</v>
      </c>
      <c r="B17" s="452" t="s">
        <v>377</v>
      </c>
      <c r="C17" s="454">
        <v>670929493</v>
      </c>
      <c r="D17" s="454" t="s">
        <v>378</v>
      </c>
      <c r="E17" s="436" t="s">
        <v>382</v>
      </c>
      <c r="F17" s="73">
        <v>50184691</v>
      </c>
      <c r="G17" s="438">
        <v>1800</v>
      </c>
      <c r="H17" s="440" t="s">
        <v>993</v>
      </c>
      <c r="I17" s="442">
        <v>9800000</v>
      </c>
      <c r="J17" s="450">
        <v>1960000</v>
      </c>
      <c r="K17" s="450">
        <v>980000</v>
      </c>
      <c r="L17" s="450">
        <v>6860000</v>
      </c>
      <c r="M17" s="446" t="s">
        <v>1571</v>
      </c>
    </row>
    <row r="18" spans="1:13" s="57" customFormat="1" ht="34.5" customHeight="1">
      <c r="A18" s="449"/>
      <c r="B18" s="453"/>
      <c r="C18" s="455"/>
      <c r="D18" s="455"/>
      <c r="E18" s="437"/>
      <c r="F18" s="102">
        <v>50184692</v>
      </c>
      <c r="G18" s="439"/>
      <c r="H18" s="441"/>
      <c r="I18" s="443"/>
      <c r="J18" s="451"/>
      <c r="K18" s="451"/>
      <c r="L18" s="451"/>
      <c r="M18" s="447"/>
    </row>
    <row r="19" spans="1:13" ht="51">
      <c r="A19" s="107" t="s">
        <v>1705</v>
      </c>
      <c r="B19" s="276" t="s">
        <v>377</v>
      </c>
      <c r="C19" s="233">
        <v>670929493</v>
      </c>
      <c r="D19" s="233" t="s">
        <v>378</v>
      </c>
      <c r="E19" s="336" t="s">
        <v>383</v>
      </c>
      <c r="F19" s="58">
        <v>50099129</v>
      </c>
      <c r="G19" s="169">
        <v>900</v>
      </c>
      <c r="H19" s="232" t="s">
        <v>993</v>
      </c>
      <c r="I19" s="380">
        <v>4800000</v>
      </c>
      <c r="J19" s="372">
        <v>960000</v>
      </c>
      <c r="K19" s="372">
        <v>480000</v>
      </c>
      <c r="L19" s="372">
        <v>3360000</v>
      </c>
      <c r="M19" s="141" t="s">
        <v>1571</v>
      </c>
    </row>
    <row r="20" spans="1:13" ht="51">
      <c r="A20" s="107" t="s">
        <v>1706</v>
      </c>
      <c r="B20" s="168" t="s">
        <v>377</v>
      </c>
      <c r="C20" s="174">
        <v>670929493</v>
      </c>
      <c r="D20" s="174" t="s">
        <v>378</v>
      </c>
      <c r="E20" s="102" t="s">
        <v>384</v>
      </c>
      <c r="F20" s="58">
        <v>50099130</v>
      </c>
      <c r="G20" s="169">
        <v>900</v>
      </c>
      <c r="H20" s="224" t="s">
        <v>993</v>
      </c>
      <c r="I20" s="380">
        <v>5400000</v>
      </c>
      <c r="J20" s="172">
        <v>1080000</v>
      </c>
      <c r="K20" s="172">
        <v>540000</v>
      </c>
      <c r="L20" s="172">
        <v>3780000</v>
      </c>
      <c r="M20" s="141" t="s">
        <v>1571</v>
      </c>
    </row>
    <row r="21" spans="1:13" ht="15.75">
      <c r="A21" s="337"/>
      <c r="B21" s="325"/>
      <c r="C21" s="325"/>
      <c r="D21" s="325"/>
      <c r="E21" s="325"/>
      <c r="F21" s="325"/>
      <c r="G21" s="338">
        <f>SUM(G4:G20)</f>
        <v>8910</v>
      </c>
      <c r="H21" s="339"/>
      <c r="I21" s="338">
        <f>SUM(I4:I20)</f>
        <v>65148810</v>
      </c>
      <c r="J21" s="338">
        <f>SUM(J4:J20)</f>
        <v>13209236.746297823</v>
      </c>
      <c r="K21" s="338">
        <f>SUM(K4:K20)</f>
        <v>8064738.396651035</v>
      </c>
      <c r="L21" s="338">
        <f>SUM(L4:L20)</f>
        <v>43874834.85705115</v>
      </c>
      <c r="M21" s="340"/>
    </row>
    <row r="22" ht="15">
      <c r="A22" s="29"/>
    </row>
    <row r="23" ht="15">
      <c r="A23" s="29"/>
    </row>
    <row r="24" ht="15">
      <c r="A24" s="29"/>
    </row>
    <row r="25" ht="15">
      <c r="A25" s="29"/>
    </row>
    <row r="26" spans="1:10" ht="15">
      <c r="A26" s="29"/>
      <c r="J26" s="373"/>
    </row>
    <row r="28" spans="2:10" ht="12.75">
      <c r="B28" s="32"/>
      <c r="C28" s="32"/>
      <c r="D28" s="32"/>
      <c r="E28" s="32"/>
      <c r="F28" s="32"/>
      <c r="G28" s="33"/>
      <c r="H28" s="32"/>
      <c r="J28" s="371"/>
    </row>
    <row r="31" spans="2:11" ht="15">
      <c r="B31" s="28"/>
      <c r="C31" s="28"/>
      <c r="D31" s="28"/>
      <c r="E31" s="28"/>
      <c r="F31" s="28"/>
      <c r="G31" s="28"/>
      <c r="H31" s="28"/>
      <c r="I31" s="28"/>
      <c r="J31" s="28"/>
      <c r="K31" s="29"/>
    </row>
    <row r="32" spans="2:3" ht="15">
      <c r="B32" s="29"/>
      <c r="C32" s="29"/>
    </row>
    <row r="33" spans="2:3" ht="15">
      <c r="B33" s="29"/>
      <c r="C33" s="29"/>
    </row>
    <row r="34" spans="2:3" ht="15">
      <c r="B34" s="29"/>
      <c r="C34" s="29"/>
    </row>
    <row r="35" spans="2:3" ht="15">
      <c r="B35" s="29"/>
      <c r="C35" s="29"/>
    </row>
  </sheetData>
  <sheetProtection/>
  <mergeCells count="22">
    <mergeCell ref="M17:M18"/>
    <mergeCell ref="A17:A18"/>
    <mergeCell ref="J17:J18"/>
    <mergeCell ref="K17:K18"/>
    <mergeCell ref="L17:L18"/>
    <mergeCell ref="I2:I3"/>
    <mergeCell ref="J2:L2"/>
    <mergeCell ref="B17:B18"/>
    <mergeCell ref="C17:C18"/>
    <mergeCell ref="D17:D18"/>
    <mergeCell ref="A2:A3"/>
    <mergeCell ref="C2:C3"/>
    <mergeCell ref="D2:D3"/>
    <mergeCell ref="H2:H3"/>
    <mergeCell ref="E2:E3"/>
    <mergeCell ref="F2:F3"/>
    <mergeCell ref="G2:G3"/>
    <mergeCell ref="B2:B3"/>
    <mergeCell ref="E17:E18"/>
    <mergeCell ref="G17:G18"/>
    <mergeCell ref="H17:H18"/>
    <mergeCell ref="I17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821"/>
  <sheetViews>
    <sheetView zoomScalePageLayoutView="0" workbookViewId="0" topLeftCell="A820">
      <selection activeCell="A72" sqref="A72"/>
    </sheetView>
  </sheetViews>
  <sheetFormatPr defaultColWidth="9.00390625" defaultRowHeight="12.75"/>
  <cols>
    <col min="1" max="1" width="4.625" style="0" customWidth="1"/>
    <col min="2" max="2" width="30.375" style="0" customWidth="1"/>
    <col min="3" max="3" width="12.75390625" style="50" customWidth="1"/>
    <col min="4" max="4" width="12.625" style="46" customWidth="1"/>
    <col min="5" max="5" width="34.25390625" style="0" bestFit="1" customWidth="1"/>
    <col min="6" max="6" width="10.25390625" style="46" customWidth="1"/>
    <col min="7" max="7" width="8.25390625" style="48" customWidth="1"/>
    <col min="8" max="8" width="13.00390625" style="0" customWidth="1"/>
    <col min="9" max="9" width="13.00390625" style="46" customWidth="1"/>
    <col min="10" max="10" width="27.25390625" style="0" customWidth="1"/>
  </cols>
  <sheetData>
    <row r="1" spans="1:10" ht="41.25" customHeight="1">
      <c r="A1" s="13" t="s">
        <v>2603</v>
      </c>
      <c r="B1" s="42"/>
      <c r="C1" s="43"/>
      <c r="D1" s="44"/>
      <c r="E1" s="3"/>
      <c r="F1" s="44"/>
      <c r="G1" s="47"/>
      <c r="H1" s="3"/>
      <c r="I1" s="44"/>
      <c r="J1" s="3"/>
    </row>
    <row r="2" spans="1:10" s="30" customFormat="1" ht="66" customHeight="1">
      <c r="A2" s="315" t="s">
        <v>633</v>
      </c>
      <c r="B2" s="315" t="s">
        <v>634</v>
      </c>
      <c r="C2" s="330" t="s">
        <v>641</v>
      </c>
      <c r="D2" s="316" t="s">
        <v>642</v>
      </c>
      <c r="E2" s="315" t="s">
        <v>635</v>
      </c>
      <c r="F2" s="331" t="s">
        <v>637</v>
      </c>
      <c r="G2" s="315" t="s">
        <v>638</v>
      </c>
      <c r="H2" s="315" t="s">
        <v>636</v>
      </c>
      <c r="I2" s="315" t="s">
        <v>639</v>
      </c>
      <c r="J2" s="316" t="s">
        <v>2604</v>
      </c>
    </row>
    <row r="3" spans="1:10" s="30" customFormat="1" ht="63.75">
      <c r="A3" s="161" t="s">
        <v>627</v>
      </c>
      <c r="B3" s="92" t="s">
        <v>1726</v>
      </c>
      <c r="C3" s="89" t="s">
        <v>1724</v>
      </c>
      <c r="D3" s="280">
        <v>9482129954</v>
      </c>
      <c r="E3" s="92" t="s">
        <v>1758</v>
      </c>
      <c r="F3" s="140">
        <v>2597629</v>
      </c>
      <c r="G3" s="45">
        <v>30</v>
      </c>
      <c r="H3" s="45" t="s">
        <v>1725</v>
      </c>
      <c r="I3" s="125">
        <v>36000</v>
      </c>
      <c r="J3" s="281" t="s">
        <v>2451</v>
      </c>
    </row>
    <row r="4" spans="1:10" s="30" customFormat="1" ht="25.5">
      <c r="A4" s="64" t="s">
        <v>628</v>
      </c>
      <c r="B4" s="74" t="s">
        <v>2394</v>
      </c>
      <c r="C4" s="142" t="s">
        <v>2393</v>
      </c>
      <c r="D4" s="64">
        <v>7962326493</v>
      </c>
      <c r="E4" s="74" t="s">
        <v>1727</v>
      </c>
      <c r="F4" s="140">
        <v>95647974</v>
      </c>
      <c r="G4" s="45">
        <v>24</v>
      </c>
      <c r="H4" s="45" t="s">
        <v>1725</v>
      </c>
      <c r="I4" s="125">
        <v>23900</v>
      </c>
      <c r="J4" s="141" t="s">
        <v>1571</v>
      </c>
    </row>
    <row r="5" spans="1:10" ht="25.5">
      <c r="A5" s="64" t="s">
        <v>629</v>
      </c>
      <c r="B5" s="74" t="s">
        <v>2396</v>
      </c>
      <c r="C5" s="142">
        <v>670110557</v>
      </c>
      <c r="D5" s="64">
        <v>9482129948</v>
      </c>
      <c r="E5" s="74" t="s">
        <v>2395</v>
      </c>
      <c r="F5" s="140">
        <v>15121763</v>
      </c>
      <c r="G5" s="45">
        <v>9</v>
      </c>
      <c r="H5" s="59" t="s">
        <v>1725</v>
      </c>
      <c r="I5" s="125">
        <v>28000</v>
      </c>
      <c r="J5" s="141" t="s">
        <v>1571</v>
      </c>
    </row>
    <row r="6" spans="1:10" ht="38.25">
      <c r="A6" s="64" t="s">
        <v>630</v>
      </c>
      <c r="B6" s="74" t="s">
        <v>2397</v>
      </c>
      <c r="C6" s="142" t="s">
        <v>2342</v>
      </c>
      <c r="D6" s="64">
        <v>9481052942</v>
      </c>
      <c r="E6" s="74" t="s">
        <v>1730</v>
      </c>
      <c r="F6" s="140">
        <v>12374787</v>
      </c>
      <c r="G6" s="45">
        <v>30</v>
      </c>
      <c r="H6" s="45" t="s">
        <v>1725</v>
      </c>
      <c r="I6" s="125">
        <v>90798</v>
      </c>
      <c r="J6" s="141" t="s">
        <v>1571</v>
      </c>
    </row>
    <row r="7" spans="1:10" ht="25.5">
      <c r="A7" s="64" t="s">
        <v>1695</v>
      </c>
      <c r="B7" s="101" t="s">
        <v>1731</v>
      </c>
      <c r="C7" s="77" t="s">
        <v>2348</v>
      </c>
      <c r="D7" s="78">
        <v>7961062454</v>
      </c>
      <c r="E7" s="101" t="s">
        <v>1732</v>
      </c>
      <c r="F7" s="71">
        <v>6647544</v>
      </c>
      <c r="G7" s="282">
        <v>30</v>
      </c>
      <c r="H7" s="282" t="s">
        <v>1725</v>
      </c>
      <c r="I7" s="283">
        <v>180000</v>
      </c>
      <c r="J7" s="141" t="s">
        <v>1571</v>
      </c>
    </row>
    <row r="8" spans="1:10" ht="51">
      <c r="A8" s="64" t="s">
        <v>1696</v>
      </c>
      <c r="B8" s="101" t="s">
        <v>1753</v>
      </c>
      <c r="C8" s="77" t="s">
        <v>1750</v>
      </c>
      <c r="D8" s="78">
        <v>9481065181</v>
      </c>
      <c r="E8" s="101" t="s">
        <v>1752</v>
      </c>
      <c r="F8" s="71">
        <v>1127128</v>
      </c>
      <c r="G8" s="282">
        <v>40</v>
      </c>
      <c r="H8" s="282" t="s">
        <v>1751</v>
      </c>
      <c r="I8" s="283">
        <v>37166</v>
      </c>
      <c r="J8" s="141" t="s">
        <v>1571</v>
      </c>
    </row>
    <row r="9" spans="1:10" ht="51">
      <c r="A9" s="64" t="s">
        <v>1697</v>
      </c>
      <c r="B9" s="101" t="s">
        <v>1753</v>
      </c>
      <c r="C9" s="77" t="s">
        <v>1750</v>
      </c>
      <c r="D9" s="64">
        <v>9481065181</v>
      </c>
      <c r="E9" s="74" t="s">
        <v>1752</v>
      </c>
      <c r="F9" s="71">
        <v>95647970</v>
      </c>
      <c r="G9" s="282">
        <v>40</v>
      </c>
      <c r="H9" s="282" t="s">
        <v>1751</v>
      </c>
      <c r="I9" s="283">
        <v>1703</v>
      </c>
      <c r="J9" s="141" t="s">
        <v>1571</v>
      </c>
    </row>
    <row r="10" spans="1:10" ht="51.75" customHeight="1">
      <c r="A10" s="64" t="s">
        <v>1698</v>
      </c>
      <c r="B10" s="101" t="s">
        <v>1753</v>
      </c>
      <c r="C10" s="77" t="s">
        <v>1750</v>
      </c>
      <c r="D10" s="64">
        <v>9481065181</v>
      </c>
      <c r="E10" s="74" t="s">
        <v>1752</v>
      </c>
      <c r="F10" s="71">
        <v>6820191</v>
      </c>
      <c r="G10" s="282">
        <v>40</v>
      </c>
      <c r="H10" s="282" t="s">
        <v>1751</v>
      </c>
      <c r="I10" s="283">
        <v>2924</v>
      </c>
      <c r="J10" s="141" t="s">
        <v>1571</v>
      </c>
    </row>
    <row r="11" spans="1:10" ht="38.25">
      <c r="A11" s="64" t="s">
        <v>1699</v>
      </c>
      <c r="B11" s="74" t="s">
        <v>1017</v>
      </c>
      <c r="C11" s="142">
        <v>672972607</v>
      </c>
      <c r="D11" s="64">
        <v>9482311044</v>
      </c>
      <c r="E11" s="74" t="s">
        <v>1754</v>
      </c>
      <c r="F11" s="71">
        <v>11466583</v>
      </c>
      <c r="G11" s="282">
        <v>12</v>
      </c>
      <c r="H11" s="282" t="s">
        <v>1725</v>
      </c>
      <c r="I11" s="283">
        <v>37636</v>
      </c>
      <c r="J11" s="141" t="s">
        <v>1571</v>
      </c>
    </row>
    <row r="12" spans="1:10" ht="38.25">
      <c r="A12" s="64" t="s">
        <v>1700</v>
      </c>
      <c r="B12" s="74" t="s">
        <v>1756</v>
      </c>
      <c r="C12" s="142" t="s">
        <v>1940</v>
      </c>
      <c r="D12" s="64">
        <v>9481091043</v>
      </c>
      <c r="E12" s="74" t="s">
        <v>1757</v>
      </c>
      <c r="F12" s="140">
        <v>1127143</v>
      </c>
      <c r="G12" s="45">
        <v>30</v>
      </c>
      <c r="H12" s="45" t="s">
        <v>1755</v>
      </c>
      <c r="I12" s="125">
        <v>120000</v>
      </c>
      <c r="J12" s="141" t="s">
        <v>1571</v>
      </c>
    </row>
    <row r="13" spans="1:10" ht="25.5">
      <c r="A13" s="64" t="s">
        <v>1701</v>
      </c>
      <c r="B13" s="62" t="s">
        <v>806</v>
      </c>
      <c r="C13" s="142">
        <v>672966854</v>
      </c>
      <c r="D13" s="90">
        <v>9482303381</v>
      </c>
      <c r="E13" s="102" t="s">
        <v>806</v>
      </c>
      <c r="F13" s="90">
        <v>88342488</v>
      </c>
      <c r="G13" s="59">
        <v>30</v>
      </c>
      <c r="H13" s="45" t="s">
        <v>1725</v>
      </c>
      <c r="I13" s="118">
        <v>34574</v>
      </c>
      <c r="J13" s="141" t="s">
        <v>1571</v>
      </c>
    </row>
    <row r="14" spans="1:10" ht="25.5">
      <c r="A14" s="64" t="s">
        <v>1702</v>
      </c>
      <c r="B14" s="74" t="s">
        <v>811</v>
      </c>
      <c r="C14" s="142">
        <v>670574529</v>
      </c>
      <c r="D14" s="64">
        <v>7960080349</v>
      </c>
      <c r="E14" s="74" t="s">
        <v>809</v>
      </c>
      <c r="F14" s="140">
        <v>88343349</v>
      </c>
      <c r="G14" s="45" t="s">
        <v>810</v>
      </c>
      <c r="H14" s="45" t="s">
        <v>1751</v>
      </c>
      <c r="I14" s="138">
        <v>180500</v>
      </c>
      <c r="J14" s="141" t="s">
        <v>1571</v>
      </c>
    </row>
    <row r="15" spans="1:10" ht="25.5">
      <c r="A15" s="64" t="s">
        <v>1703</v>
      </c>
      <c r="B15" s="62" t="s">
        <v>812</v>
      </c>
      <c r="C15" s="142">
        <v>672971000</v>
      </c>
      <c r="D15" s="90">
        <v>7962568078</v>
      </c>
      <c r="E15" s="102" t="s">
        <v>814</v>
      </c>
      <c r="F15" s="90">
        <v>14527457</v>
      </c>
      <c r="G15" s="59">
        <v>19</v>
      </c>
      <c r="H15" s="45" t="s">
        <v>1751</v>
      </c>
      <c r="I15" s="118">
        <v>8640</v>
      </c>
      <c r="J15" s="141" t="s">
        <v>1571</v>
      </c>
    </row>
    <row r="16" spans="1:10" ht="25.5">
      <c r="A16" s="64" t="s">
        <v>1704</v>
      </c>
      <c r="B16" s="62" t="s">
        <v>812</v>
      </c>
      <c r="C16" s="142">
        <v>672971000</v>
      </c>
      <c r="D16" s="90">
        <v>7962568078</v>
      </c>
      <c r="E16" s="102" t="s">
        <v>815</v>
      </c>
      <c r="F16" s="90">
        <v>14527925</v>
      </c>
      <c r="G16" s="59">
        <v>12</v>
      </c>
      <c r="H16" s="45" t="s">
        <v>1751</v>
      </c>
      <c r="I16" s="118">
        <v>6960</v>
      </c>
      <c r="J16" s="141" t="s">
        <v>1571</v>
      </c>
    </row>
    <row r="17" spans="1:10" ht="25.5">
      <c r="A17" s="64" t="s">
        <v>1705</v>
      </c>
      <c r="B17" s="62" t="s">
        <v>812</v>
      </c>
      <c r="C17" s="142">
        <v>672971000</v>
      </c>
      <c r="D17" s="90">
        <v>7962568078</v>
      </c>
      <c r="E17" s="102" t="s">
        <v>816</v>
      </c>
      <c r="F17" s="90">
        <v>14528981</v>
      </c>
      <c r="G17" s="59">
        <v>12</v>
      </c>
      <c r="H17" s="45" t="s">
        <v>1751</v>
      </c>
      <c r="I17" s="125">
        <v>6000</v>
      </c>
      <c r="J17" s="141" t="s">
        <v>1571</v>
      </c>
    </row>
    <row r="18" spans="1:10" ht="25.5">
      <c r="A18" s="64" t="s">
        <v>1706</v>
      </c>
      <c r="B18" s="62" t="s">
        <v>812</v>
      </c>
      <c r="C18" s="142">
        <v>672971000</v>
      </c>
      <c r="D18" s="90">
        <v>7962568078</v>
      </c>
      <c r="E18" s="102" t="s">
        <v>817</v>
      </c>
      <c r="F18" s="140">
        <v>14528979</v>
      </c>
      <c r="G18" s="59">
        <v>12</v>
      </c>
      <c r="H18" s="45" t="s">
        <v>1751</v>
      </c>
      <c r="I18" s="138">
        <v>6720</v>
      </c>
      <c r="J18" s="141" t="s">
        <v>1571</v>
      </c>
    </row>
    <row r="19" spans="1:10" ht="25.5">
      <c r="A19" s="64" t="s">
        <v>1707</v>
      </c>
      <c r="B19" s="62" t="s">
        <v>812</v>
      </c>
      <c r="C19" s="142">
        <v>672971000</v>
      </c>
      <c r="D19" s="90">
        <v>7962568078</v>
      </c>
      <c r="E19" s="102" t="s">
        <v>818</v>
      </c>
      <c r="F19" s="140">
        <v>14738120</v>
      </c>
      <c r="G19" s="59">
        <v>12</v>
      </c>
      <c r="H19" s="45" t="s">
        <v>1751</v>
      </c>
      <c r="I19" s="125">
        <v>1920</v>
      </c>
      <c r="J19" s="141" t="s">
        <v>1571</v>
      </c>
    </row>
    <row r="20" spans="1:10" ht="25.5">
      <c r="A20" s="64" t="s">
        <v>1708</v>
      </c>
      <c r="B20" s="62" t="s">
        <v>812</v>
      </c>
      <c r="C20" s="142">
        <v>672971000</v>
      </c>
      <c r="D20" s="90">
        <v>7962568078</v>
      </c>
      <c r="E20" s="102" t="s">
        <v>819</v>
      </c>
      <c r="F20" s="140">
        <v>14738220</v>
      </c>
      <c r="G20" s="59">
        <v>12</v>
      </c>
      <c r="H20" s="45" t="s">
        <v>1751</v>
      </c>
      <c r="I20" s="125">
        <v>2160</v>
      </c>
      <c r="J20" s="141" t="s">
        <v>1571</v>
      </c>
    </row>
    <row r="21" spans="1:10" ht="25.5">
      <c r="A21" s="64" t="s">
        <v>1709</v>
      </c>
      <c r="B21" s="62" t="s">
        <v>812</v>
      </c>
      <c r="C21" s="142">
        <v>672971000</v>
      </c>
      <c r="D21" s="90">
        <v>7962568078</v>
      </c>
      <c r="E21" s="102" t="s">
        <v>820</v>
      </c>
      <c r="F21" s="140">
        <v>14738227</v>
      </c>
      <c r="G21" s="59">
        <v>12</v>
      </c>
      <c r="H21" s="45" t="s">
        <v>1751</v>
      </c>
      <c r="I21" s="125">
        <v>1920</v>
      </c>
      <c r="J21" s="141" t="s">
        <v>1571</v>
      </c>
    </row>
    <row r="22" spans="1:10" ht="25.5">
      <c r="A22" s="64" t="s">
        <v>1710</v>
      </c>
      <c r="B22" s="62" t="s">
        <v>812</v>
      </c>
      <c r="C22" s="142">
        <v>672971000</v>
      </c>
      <c r="D22" s="90">
        <v>7962568078</v>
      </c>
      <c r="E22" s="102" t="s">
        <v>821</v>
      </c>
      <c r="F22" s="140">
        <v>14751099</v>
      </c>
      <c r="G22" s="59">
        <v>15</v>
      </c>
      <c r="H22" s="45" t="s">
        <v>1751</v>
      </c>
      <c r="I22" s="125">
        <v>4800</v>
      </c>
      <c r="J22" s="141" t="s">
        <v>1571</v>
      </c>
    </row>
    <row r="23" spans="1:10" ht="25.5">
      <c r="A23" s="64" t="s">
        <v>1711</v>
      </c>
      <c r="B23" s="62" t="s">
        <v>812</v>
      </c>
      <c r="C23" s="142">
        <v>672971000</v>
      </c>
      <c r="D23" s="90">
        <v>7962568078</v>
      </c>
      <c r="E23" s="102" t="s">
        <v>822</v>
      </c>
      <c r="F23" s="140">
        <v>15326065</v>
      </c>
      <c r="G23" s="59">
        <v>19</v>
      </c>
      <c r="H23" s="45" t="s">
        <v>1751</v>
      </c>
      <c r="I23" s="125">
        <v>10392</v>
      </c>
      <c r="J23" s="141" t="s">
        <v>1571</v>
      </c>
    </row>
    <row r="24" spans="1:10" ht="25.5">
      <c r="A24" s="64" t="s">
        <v>1712</v>
      </c>
      <c r="B24" s="62" t="s">
        <v>812</v>
      </c>
      <c r="C24" s="142">
        <v>672971000</v>
      </c>
      <c r="D24" s="90">
        <v>7962568078</v>
      </c>
      <c r="E24" s="102" t="s">
        <v>822</v>
      </c>
      <c r="F24" s="140">
        <v>31645378</v>
      </c>
      <c r="G24" s="59">
        <v>3</v>
      </c>
      <c r="H24" s="45" t="s">
        <v>1751</v>
      </c>
      <c r="I24" s="125">
        <v>2400</v>
      </c>
      <c r="J24" s="141" t="s">
        <v>1571</v>
      </c>
    </row>
    <row r="25" spans="1:10" ht="25.5">
      <c r="A25" s="64" t="s">
        <v>1713</v>
      </c>
      <c r="B25" s="62" t="s">
        <v>812</v>
      </c>
      <c r="C25" s="142">
        <v>672971000</v>
      </c>
      <c r="D25" s="90">
        <v>7962568078</v>
      </c>
      <c r="E25" s="102" t="s">
        <v>822</v>
      </c>
      <c r="F25" s="140">
        <v>15326132</v>
      </c>
      <c r="G25" s="59">
        <v>12</v>
      </c>
      <c r="H25" s="45" t="s">
        <v>1751</v>
      </c>
      <c r="I25" s="125">
        <v>8640</v>
      </c>
      <c r="J25" s="141" t="s">
        <v>1571</v>
      </c>
    </row>
    <row r="26" spans="1:10" ht="36" customHeight="1">
      <c r="A26" s="64" t="s">
        <v>1714</v>
      </c>
      <c r="B26" s="62" t="s">
        <v>812</v>
      </c>
      <c r="C26" s="142">
        <v>672971000</v>
      </c>
      <c r="D26" s="90">
        <v>7962568078</v>
      </c>
      <c r="E26" s="102" t="s">
        <v>823</v>
      </c>
      <c r="F26" s="140">
        <v>15067098</v>
      </c>
      <c r="G26" s="59">
        <v>6</v>
      </c>
      <c r="H26" s="45" t="s">
        <v>1751</v>
      </c>
      <c r="I26" s="125">
        <v>5160</v>
      </c>
      <c r="J26" s="141" t="s">
        <v>1571</v>
      </c>
    </row>
    <row r="27" spans="1:10" s="57" customFormat="1" ht="63.75">
      <c r="A27" s="64" t="s">
        <v>1715</v>
      </c>
      <c r="B27" s="62" t="s">
        <v>828</v>
      </c>
      <c r="C27" s="142">
        <v>670104686</v>
      </c>
      <c r="D27" s="90">
        <v>9482129368</v>
      </c>
      <c r="E27" s="102" t="s">
        <v>827</v>
      </c>
      <c r="F27" s="90">
        <v>97725757</v>
      </c>
      <c r="G27" s="59">
        <v>30</v>
      </c>
      <c r="H27" s="45" t="s">
        <v>1725</v>
      </c>
      <c r="I27" s="118">
        <v>37000</v>
      </c>
      <c r="J27" s="141" t="s">
        <v>1573</v>
      </c>
    </row>
    <row r="28" spans="1:10" ht="25.5">
      <c r="A28" s="64" t="s">
        <v>1716</v>
      </c>
      <c r="B28" s="74" t="s">
        <v>829</v>
      </c>
      <c r="C28" s="142">
        <v>670101593</v>
      </c>
      <c r="D28" s="64">
        <v>7962326435</v>
      </c>
      <c r="E28" s="74" t="s">
        <v>830</v>
      </c>
      <c r="F28" s="140">
        <v>95759619</v>
      </c>
      <c r="G28" s="45">
        <v>40</v>
      </c>
      <c r="H28" s="45" t="s">
        <v>1725</v>
      </c>
      <c r="I28" s="125">
        <v>27888</v>
      </c>
      <c r="J28" s="141" t="s">
        <v>1571</v>
      </c>
    </row>
    <row r="29" spans="1:10" ht="25.5">
      <c r="A29" s="64" t="s">
        <v>1717</v>
      </c>
      <c r="B29" s="74" t="s">
        <v>829</v>
      </c>
      <c r="C29" s="142">
        <v>670101593</v>
      </c>
      <c r="D29" s="64">
        <v>7962326435</v>
      </c>
      <c r="E29" s="74" t="s">
        <v>830</v>
      </c>
      <c r="F29" s="140">
        <v>18969376</v>
      </c>
      <c r="G29" s="45">
        <v>3</v>
      </c>
      <c r="H29" s="45" t="s">
        <v>1725</v>
      </c>
      <c r="I29" s="125">
        <v>632</v>
      </c>
      <c r="J29" s="141" t="s">
        <v>1571</v>
      </c>
    </row>
    <row r="30" spans="1:10" ht="25.5">
      <c r="A30" s="64" t="s">
        <v>1718</v>
      </c>
      <c r="B30" s="74" t="s">
        <v>833</v>
      </c>
      <c r="C30" s="142">
        <v>670102760</v>
      </c>
      <c r="D30" s="64">
        <v>7962326524</v>
      </c>
      <c r="E30" s="74" t="s">
        <v>834</v>
      </c>
      <c r="F30" s="140">
        <v>97701188</v>
      </c>
      <c r="G30" s="45">
        <v>40</v>
      </c>
      <c r="H30" s="45" t="s">
        <v>1725</v>
      </c>
      <c r="I30" s="125">
        <v>30000</v>
      </c>
      <c r="J30" s="141" t="s">
        <v>1571</v>
      </c>
    </row>
    <row r="31" spans="1:10" ht="32.25" customHeight="1">
      <c r="A31" s="64" t="s">
        <v>1719</v>
      </c>
      <c r="B31" s="74" t="s">
        <v>835</v>
      </c>
      <c r="C31" s="142">
        <v>140205860</v>
      </c>
      <c r="D31" s="64">
        <v>7962683750</v>
      </c>
      <c r="E31" s="74" t="s">
        <v>836</v>
      </c>
      <c r="F31" s="140">
        <v>9335707</v>
      </c>
      <c r="G31" s="45">
        <v>12</v>
      </c>
      <c r="H31" s="45" t="s">
        <v>1725</v>
      </c>
      <c r="I31" s="125">
        <v>4260</v>
      </c>
      <c r="J31" s="141" t="s">
        <v>1571</v>
      </c>
    </row>
    <row r="32" spans="1:10" ht="30.75" customHeight="1">
      <c r="A32" s="64" t="s">
        <v>1720</v>
      </c>
      <c r="B32" s="74" t="s">
        <v>838</v>
      </c>
      <c r="C32" s="142">
        <v>670101498</v>
      </c>
      <c r="D32" s="64">
        <v>9481234376</v>
      </c>
      <c r="E32" s="74" t="s">
        <v>839</v>
      </c>
      <c r="F32" s="140">
        <v>11673834</v>
      </c>
      <c r="G32" s="45">
        <v>15</v>
      </c>
      <c r="H32" s="45" t="s">
        <v>1725</v>
      </c>
      <c r="I32" s="125">
        <v>32420</v>
      </c>
      <c r="J32" s="141" t="s">
        <v>1571</v>
      </c>
    </row>
    <row r="33" spans="1:10" ht="25.5">
      <c r="A33" s="64" t="s">
        <v>831</v>
      </c>
      <c r="B33" s="74" t="s">
        <v>840</v>
      </c>
      <c r="C33" s="64">
        <v>670101245</v>
      </c>
      <c r="D33" s="64">
        <v>9482129641</v>
      </c>
      <c r="E33" s="74" t="s">
        <v>841</v>
      </c>
      <c r="F33" s="140">
        <v>6053554</v>
      </c>
      <c r="G33" s="284">
        <v>12</v>
      </c>
      <c r="H33" s="45" t="s">
        <v>1755</v>
      </c>
      <c r="I33" s="125">
        <v>48158</v>
      </c>
      <c r="J33" s="141" t="s">
        <v>1571</v>
      </c>
    </row>
    <row r="34" spans="1:10" ht="25.5">
      <c r="A34" s="64" t="s">
        <v>832</v>
      </c>
      <c r="B34" s="103" t="s">
        <v>1036</v>
      </c>
      <c r="C34" s="52" t="s">
        <v>1634</v>
      </c>
      <c r="D34" s="53">
        <v>7962326464</v>
      </c>
      <c r="E34" s="103" t="s">
        <v>842</v>
      </c>
      <c r="F34" s="140">
        <v>12890164</v>
      </c>
      <c r="G34" s="59">
        <v>12</v>
      </c>
      <c r="H34" s="45" t="s">
        <v>1725</v>
      </c>
      <c r="I34" s="118">
        <v>23308</v>
      </c>
      <c r="J34" s="141" t="s">
        <v>1571</v>
      </c>
    </row>
    <row r="35" spans="1:10" ht="39" customHeight="1">
      <c r="A35" s="64" t="s">
        <v>1721</v>
      </c>
      <c r="B35" s="74" t="s">
        <v>844</v>
      </c>
      <c r="C35" s="64">
        <v>672737800</v>
      </c>
      <c r="D35" s="64">
        <v>7962452708</v>
      </c>
      <c r="E35" s="74" t="s">
        <v>2398</v>
      </c>
      <c r="F35" s="140">
        <v>95759211</v>
      </c>
      <c r="G35" s="45">
        <v>27</v>
      </c>
      <c r="H35" s="45" t="s">
        <v>843</v>
      </c>
      <c r="I35" s="125">
        <v>20400</v>
      </c>
      <c r="J35" s="141" t="s">
        <v>1571</v>
      </c>
    </row>
    <row r="36" spans="1:10" ht="39" customHeight="1">
      <c r="A36" s="64" t="s">
        <v>1722</v>
      </c>
      <c r="B36" s="74" t="s">
        <v>844</v>
      </c>
      <c r="C36" s="64">
        <v>672737800</v>
      </c>
      <c r="D36" s="64">
        <v>7962452708</v>
      </c>
      <c r="E36" s="74" t="s">
        <v>2399</v>
      </c>
      <c r="F36" s="140">
        <v>1127148</v>
      </c>
      <c r="G36" s="45">
        <v>40</v>
      </c>
      <c r="H36" s="45" t="s">
        <v>843</v>
      </c>
      <c r="I36" s="125">
        <v>65000</v>
      </c>
      <c r="J36" s="141" t="s">
        <v>1571</v>
      </c>
    </row>
    <row r="37" spans="1:10" s="57" customFormat="1" ht="39" customHeight="1">
      <c r="A37" s="64" t="s">
        <v>1723</v>
      </c>
      <c r="B37" s="74" t="s">
        <v>859</v>
      </c>
      <c r="C37" s="142" t="s">
        <v>1941</v>
      </c>
      <c r="D37" s="64">
        <v>7961054348</v>
      </c>
      <c r="E37" s="74" t="s">
        <v>857</v>
      </c>
      <c r="F37" s="140">
        <v>1127154</v>
      </c>
      <c r="G37" s="45">
        <v>30</v>
      </c>
      <c r="H37" s="45" t="s">
        <v>1725</v>
      </c>
      <c r="I37" s="125">
        <v>165000</v>
      </c>
      <c r="J37" s="141" t="s">
        <v>1571</v>
      </c>
    </row>
    <row r="38" spans="1:10" ht="25.5">
      <c r="A38" s="64" t="s">
        <v>845</v>
      </c>
      <c r="B38" s="74" t="s">
        <v>859</v>
      </c>
      <c r="C38" s="142" t="s">
        <v>1941</v>
      </c>
      <c r="D38" s="64">
        <v>7961054348</v>
      </c>
      <c r="E38" s="74" t="s">
        <v>858</v>
      </c>
      <c r="F38" s="140">
        <v>13644053</v>
      </c>
      <c r="G38" s="45">
        <v>15</v>
      </c>
      <c r="H38" s="45" t="s">
        <v>1725</v>
      </c>
      <c r="I38" s="125">
        <v>22000</v>
      </c>
      <c r="J38" s="141" t="s">
        <v>1571</v>
      </c>
    </row>
    <row r="39" spans="1:10" ht="38.25">
      <c r="A39" s="64" t="s">
        <v>846</v>
      </c>
      <c r="B39" s="62" t="s">
        <v>860</v>
      </c>
      <c r="C39" s="142" t="s">
        <v>1942</v>
      </c>
      <c r="D39" s="90">
        <v>9481052534</v>
      </c>
      <c r="E39" s="102" t="s">
        <v>861</v>
      </c>
      <c r="F39" s="90">
        <v>95759621</v>
      </c>
      <c r="G39" s="59">
        <v>32</v>
      </c>
      <c r="H39" s="45" t="s">
        <v>1725</v>
      </c>
      <c r="I39" s="118">
        <v>55600</v>
      </c>
      <c r="J39" s="141" t="s">
        <v>1571</v>
      </c>
    </row>
    <row r="40" spans="1:10" ht="25.5">
      <c r="A40" s="64" t="s">
        <v>847</v>
      </c>
      <c r="B40" s="74" t="s">
        <v>1635</v>
      </c>
      <c r="C40" s="142" t="s">
        <v>2341</v>
      </c>
      <c r="D40" s="64">
        <v>9481011050</v>
      </c>
      <c r="E40" s="74" t="s">
        <v>869</v>
      </c>
      <c r="F40" s="140">
        <v>97725855</v>
      </c>
      <c r="G40" s="45">
        <v>30</v>
      </c>
      <c r="H40" s="45" t="s">
        <v>1751</v>
      </c>
      <c r="I40" s="125">
        <v>158000</v>
      </c>
      <c r="J40" s="141" t="s">
        <v>1571</v>
      </c>
    </row>
    <row r="41" spans="1:10" ht="38.25">
      <c r="A41" s="64" t="s">
        <v>848</v>
      </c>
      <c r="B41" s="74" t="s">
        <v>872</v>
      </c>
      <c r="C41" s="142">
        <v>671957511</v>
      </c>
      <c r="D41" s="64">
        <v>7962461541</v>
      </c>
      <c r="E41" s="74" t="s">
        <v>2400</v>
      </c>
      <c r="F41" s="140">
        <v>6550746</v>
      </c>
      <c r="G41" s="45">
        <v>6</v>
      </c>
      <c r="H41" s="45" t="s">
        <v>1725</v>
      </c>
      <c r="I41" s="125">
        <v>9656</v>
      </c>
      <c r="J41" s="141" t="s">
        <v>1571</v>
      </c>
    </row>
    <row r="42" spans="1:10" ht="39" customHeight="1">
      <c r="A42" s="64" t="s">
        <v>849</v>
      </c>
      <c r="B42" s="74" t="s">
        <v>886</v>
      </c>
      <c r="C42" s="64">
        <v>672752432</v>
      </c>
      <c r="D42" s="64">
        <v>7962466219</v>
      </c>
      <c r="E42" s="74" t="s">
        <v>2401</v>
      </c>
      <c r="F42" s="140">
        <v>14890602</v>
      </c>
      <c r="G42" s="61">
        <v>12</v>
      </c>
      <c r="H42" s="61" t="s">
        <v>1725</v>
      </c>
      <c r="I42" s="125">
        <v>50</v>
      </c>
      <c r="J42" s="141" t="s">
        <v>1571</v>
      </c>
    </row>
    <row r="43" spans="1:10" ht="39" customHeight="1">
      <c r="A43" s="64" t="s">
        <v>850</v>
      </c>
      <c r="B43" s="74" t="s">
        <v>887</v>
      </c>
      <c r="C43" s="64">
        <v>143148559</v>
      </c>
      <c r="D43" s="64">
        <v>9482588722</v>
      </c>
      <c r="E43" s="74" t="s">
        <v>2402</v>
      </c>
      <c r="F43" s="140">
        <v>95308546</v>
      </c>
      <c r="G43" s="45">
        <v>30</v>
      </c>
      <c r="H43" s="61" t="s">
        <v>1755</v>
      </c>
      <c r="I43" s="138">
        <v>130582</v>
      </c>
      <c r="J43" s="141" t="s">
        <v>1571</v>
      </c>
    </row>
    <row r="44" spans="1:10" ht="51">
      <c r="A44" s="64" t="s">
        <v>851</v>
      </c>
      <c r="B44" s="62" t="s">
        <v>889</v>
      </c>
      <c r="C44" s="90">
        <v>670704475</v>
      </c>
      <c r="D44" s="90">
        <v>7960024084</v>
      </c>
      <c r="E44" s="54" t="s">
        <v>2403</v>
      </c>
      <c r="F44" s="90">
        <v>97701176</v>
      </c>
      <c r="G44" s="59">
        <v>30</v>
      </c>
      <c r="H44" s="45" t="s">
        <v>1725</v>
      </c>
      <c r="I44" s="118">
        <v>28962</v>
      </c>
      <c r="J44" s="141" t="s">
        <v>1571</v>
      </c>
    </row>
    <row r="45" spans="1:10" ht="51">
      <c r="A45" s="64" t="s">
        <v>852</v>
      </c>
      <c r="B45" s="54" t="s">
        <v>889</v>
      </c>
      <c r="C45" s="90">
        <v>670704475</v>
      </c>
      <c r="D45" s="137">
        <v>7960024084</v>
      </c>
      <c r="E45" s="62" t="s">
        <v>2404</v>
      </c>
      <c r="F45" s="90">
        <v>6082688</v>
      </c>
      <c r="G45" s="59">
        <v>30</v>
      </c>
      <c r="H45" s="45" t="s">
        <v>1725</v>
      </c>
      <c r="I45" s="118">
        <v>25398</v>
      </c>
      <c r="J45" s="141" t="s">
        <v>1571</v>
      </c>
    </row>
    <row r="46" spans="1:10" ht="51">
      <c r="A46" s="388" t="s">
        <v>853</v>
      </c>
      <c r="B46" s="389" t="s">
        <v>889</v>
      </c>
      <c r="C46" s="390">
        <v>670704475</v>
      </c>
      <c r="D46" s="390">
        <v>7960024084</v>
      </c>
      <c r="E46" s="389" t="s">
        <v>902</v>
      </c>
      <c r="F46" s="390">
        <v>31340173</v>
      </c>
      <c r="G46" s="391">
        <v>1</v>
      </c>
      <c r="H46" s="392" t="s">
        <v>1725</v>
      </c>
      <c r="I46" s="118">
        <v>643</v>
      </c>
      <c r="J46" s="393" t="s">
        <v>1571</v>
      </c>
    </row>
    <row r="47" spans="1:10" s="300" customFormat="1" ht="51">
      <c r="A47" s="388" t="s">
        <v>854</v>
      </c>
      <c r="B47" s="389" t="s">
        <v>889</v>
      </c>
      <c r="C47" s="390">
        <v>670704475</v>
      </c>
      <c r="D47" s="137">
        <v>7960024084</v>
      </c>
      <c r="E47" s="389" t="s">
        <v>903</v>
      </c>
      <c r="F47" s="390">
        <v>11928440</v>
      </c>
      <c r="G47" s="391">
        <v>6</v>
      </c>
      <c r="H47" s="392" t="s">
        <v>1725</v>
      </c>
      <c r="I47" s="118">
        <v>18837</v>
      </c>
      <c r="J47" s="393" t="s">
        <v>1571</v>
      </c>
    </row>
    <row r="48" spans="1:10" ht="51">
      <c r="A48" s="388" t="s">
        <v>855</v>
      </c>
      <c r="B48" s="389" t="s">
        <v>889</v>
      </c>
      <c r="C48" s="390">
        <v>670704475</v>
      </c>
      <c r="D48" s="390">
        <v>7960024084</v>
      </c>
      <c r="E48" s="389" t="s">
        <v>2405</v>
      </c>
      <c r="F48" s="390">
        <v>14760887</v>
      </c>
      <c r="G48" s="391">
        <v>19</v>
      </c>
      <c r="H48" s="392" t="s">
        <v>1725</v>
      </c>
      <c r="I48" s="118">
        <v>15205</v>
      </c>
      <c r="J48" s="393" t="s">
        <v>1571</v>
      </c>
    </row>
    <row r="49" spans="1:10" s="300" customFormat="1" ht="58.5" customHeight="1">
      <c r="A49" s="388" t="s">
        <v>856</v>
      </c>
      <c r="B49" s="54" t="s">
        <v>889</v>
      </c>
      <c r="C49" s="390">
        <v>670704475</v>
      </c>
      <c r="D49" s="137">
        <v>7960024084</v>
      </c>
      <c r="E49" s="389" t="s">
        <v>904</v>
      </c>
      <c r="F49" s="390">
        <v>11869900</v>
      </c>
      <c r="G49" s="391">
        <v>12</v>
      </c>
      <c r="H49" s="392" t="s">
        <v>1725</v>
      </c>
      <c r="I49" s="118">
        <v>7181</v>
      </c>
      <c r="J49" s="393" t="s">
        <v>1571</v>
      </c>
    </row>
    <row r="50" spans="1:10" ht="39" customHeight="1">
      <c r="A50" s="64" t="s">
        <v>891</v>
      </c>
      <c r="B50" s="74" t="s">
        <v>951</v>
      </c>
      <c r="C50" s="142" t="s">
        <v>2406</v>
      </c>
      <c r="D50" s="64">
        <v>9481052474</v>
      </c>
      <c r="E50" s="74" t="s">
        <v>952</v>
      </c>
      <c r="F50" s="140">
        <v>27158789</v>
      </c>
      <c r="G50" s="45">
        <v>30</v>
      </c>
      <c r="H50" s="45" t="s">
        <v>1725</v>
      </c>
      <c r="I50" s="125">
        <v>95000</v>
      </c>
      <c r="J50" s="141" t="s">
        <v>1571</v>
      </c>
    </row>
    <row r="51" spans="1:10" ht="39" customHeight="1">
      <c r="A51" s="64" t="s">
        <v>892</v>
      </c>
      <c r="B51" s="74" t="s">
        <v>951</v>
      </c>
      <c r="C51" s="142" t="s">
        <v>2406</v>
      </c>
      <c r="D51" s="64">
        <v>9481052474</v>
      </c>
      <c r="E51" s="74" t="s">
        <v>953</v>
      </c>
      <c r="F51" s="140">
        <v>6360603</v>
      </c>
      <c r="G51" s="45">
        <v>12</v>
      </c>
      <c r="H51" s="45" t="s">
        <v>1725</v>
      </c>
      <c r="I51" s="125">
        <v>2000</v>
      </c>
      <c r="J51" s="141" t="s">
        <v>1571</v>
      </c>
    </row>
    <row r="52" spans="1:10" ht="39" customHeight="1">
      <c r="A52" s="64" t="s">
        <v>900</v>
      </c>
      <c r="B52" s="74" t="s">
        <v>951</v>
      </c>
      <c r="C52" s="142" t="s">
        <v>2406</v>
      </c>
      <c r="D52" s="64">
        <v>9481052474</v>
      </c>
      <c r="E52" s="74" t="s">
        <v>954</v>
      </c>
      <c r="F52" s="140">
        <v>22415344</v>
      </c>
      <c r="G52" s="45">
        <v>3</v>
      </c>
      <c r="H52" s="45" t="s">
        <v>1725</v>
      </c>
      <c r="I52" s="125">
        <v>1500</v>
      </c>
      <c r="J52" s="141" t="s">
        <v>1571</v>
      </c>
    </row>
    <row r="53" spans="1:10" ht="39" customHeight="1">
      <c r="A53" s="64" t="s">
        <v>901</v>
      </c>
      <c r="B53" s="74" t="s">
        <v>951</v>
      </c>
      <c r="C53" s="142" t="s">
        <v>2406</v>
      </c>
      <c r="D53" s="64">
        <v>9481052474</v>
      </c>
      <c r="E53" s="74" t="s">
        <v>955</v>
      </c>
      <c r="F53" s="90">
        <v>14751952</v>
      </c>
      <c r="G53" s="45">
        <v>9</v>
      </c>
      <c r="H53" s="45" t="s">
        <v>1725</v>
      </c>
      <c r="I53" s="125">
        <v>5000</v>
      </c>
      <c r="J53" s="141" t="s">
        <v>1571</v>
      </c>
    </row>
    <row r="54" spans="1:10" ht="39" customHeight="1">
      <c r="A54" s="64" t="s">
        <v>893</v>
      </c>
      <c r="B54" s="74" t="s">
        <v>951</v>
      </c>
      <c r="C54" s="142" t="s">
        <v>2406</v>
      </c>
      <c r="D54" s="64">
        <v>9481052474</v>
      </c>
      <c r="E54" s="74" t="s">
        <v>956</v>
      </c>
      <c r="F54" s="90">
        <v>14527655</v>
      </c>
      <c r="G54" s="45">
        <v>3</v>
      </c>
      <c r="H54" s="45" t="s">
        <v>1725</v>
      </c>
      <c r="I54" s="125">
        <v>2000</v>
      </c>
      <c r="J54" s="141" t="s">
        <v>1571</v>
      </c>
    </row>
    <row r="55" spans="1:10" ht="39" customHeight="1">
      <c r="A55" s="64" t="s">
        <v>894</v>
      </c>
      <c r="B55" s="141" t="s">
        <v>951</v>
      </c>
      <c r="C55" s="142" t="s">
        <v>2406</v>
      </c>
      <c r="D55" s="64">
        <v>9481052474</v>
      </c>
      <c r="E55" s="141" t="s">
        <v>957</v>
      </c>
      <c r="F55" s="90">
        <v>27922307</v>
      </c>
      <c r="G55" s="45">
        <v>3</v>
      </c>
      <c r="H55" s="59" t="s">
        <v>1725</v>
      </c>
      <c r="I55" s="125">
        <v>4000</v>
      </c>
      <c r="J55" s="141" t="s">
        <v>1571</v>
      </c>
    </row>
    <row r="56" spans="1:10" ht="39" customHeight="1">
      <c r="A56" s="64" t="s">
        <v>895</v>
      </c>
      <c r="B56" s="141" t="s">
        <v>951</v>
      </c>
      <c r="C56" s="142" t="s">
        <v>2406</v>
      </c>
      <c r="D56" s="64">
        <v>9481052474</v>
      </c>
      <c r="E56" s="141" t="s">
        <v>958</v>
      </c>
      <c r="F56" s="90">
        <v>15301324</v>
      </c>
      <c r="G56" s="45">
        <v>9</v>
      </c>
      <c r="H56" s="59" t="s">
        <v>1725</v>
      </c>
      <c r="I56" s="125">
        <v>19120</v>
      </c>
      <c r="J56" s="141" t="s">
        <v>1571</v>
      </c>
    </row>
    <row r="57" spans="1:10" ht="39" customHeight="1">
      <c r="A57" s="64" t="s">
        <v>896</v>
      </c>
      <c r="B57" s="141" t="s">
        <v>951</v>
      </c>
      <c r="C57" s="142" t="s">
        <v>2406</v>
      </c>
      <c r="D57" s="64">
        <v>9481052474</v>
      </c>
      <c r="E57" s="141" t="s">
        <v>959</v>
      </c>
      <c r="F57" s="90">
        <v>14870395</v>
      </c>
      <c r="G57" s="45">
        <v>9</v>
      </c>
      <c r="H57" s="59" t="s">
        <v>1725</v>
      </c>
      <c r="I57" s="125">
        <v>7500</v>
      </c>
      <c r="J57" s="141" t="s">
        <v>1571</v>
      </c>
    </row>
    <row r="58" spans="1:10" ht="39" customHeight="1">
      <c r="A58" s="64" t="s">
        <v>897</v>
      </c>
      <c r="B58" s="141" t="s">
        <v>951</v>
      </c>
      <c r="C58" s="142" t="s">
        <v>2406</v>
      </c>
      <c r="D58" s="64">
        <v>9481052474</v>
      </c>
      <c r="E58" s="141" t="s">
        <v>960</v>
      </c>
      <c r="F58" s="90">
        <v>29203281</v>
      </c>
      <c r="G58" s="45">
        <v>4</v>
      </c>
      <c r="H58" s="59" t="s">
        <v>1725</v>
      </c>
      <c r="I58" s="125">
        <v>3500</v>
      </c>
      <c r="J58" s="141" t="s">
        <v>1571</v>
      </c>
    </row>
    <row r="59" spans="1:10" ht="39" customHeight="1">
      <c r="A59" s="64" t="s">
        <v>898</v>
      </c>
      <c r="B59" s="141" t="s">
        <v>951</v>
      </c>
      <c r="C59" s="142" t="s">
        <v>2406</v>
      </c>
      <c r="D59" s="64">
        <v>9481052474</v>
      </c>
      <c r="E59" s="141" t="s">
        <v>961</v>
      </c>
      <c r="F59" s="90">
        <v>31024770</v>
      </c>
      <c r="G59" s="45">
        <v>3</v>
      </c>
      <c r="H59" s="59" t="s">
        <v>1725</v>
      </c>
      <c r="I59" s="125">
        <v>3000</v>
      </c>
      <c r="J59" s="141" t="s">
        <v>1571</v>
      </c>
    </row>
    <row r="60" spans="1:10" ht="39" customHeight="1">
      <c r="A60" s="64" t="s">
        <v>899</v>
      </c>
      <c r="B60" s="141" t="s">
        <v>951</v>
      </c>
      <c r="C60" s="142" t="s">
        <v>2406</v>
      </c>
      <c r="D60" s="64">
        <v>9481052474</v>
      </c>
      <c r="E60" s="141" t="s">
        <v>962</v>
      </c>
      <c r="F60" s="90">
        <v>6674169</v>
      </c>
      <c r="G60" s="45">
        <v>12</v>
      </c>
      <c r="H60" s="59" t="s">
        <v>1725</v>
      </c>
      <c r="I60" s="125">
        <v>5100</v>
      </c>
      <c r="J60" s="141" t="s">
        <v>1571</v>
      </c>
    </row>
    <row r="61" spans="1:10" ht="39" customHeight="1">
      <c r="A61" s="64" t="s">
        <v>908</v>
      </c>
      <c r="B61" s="104" t="s">
        <v>951</v>
      </c>
      <c r="C61" s="344" t="s">
        <v>2406</v>
      </c>
      <c r="D61" s="288">
        <v>9481052474</v>
      </c>
      <c r="E61" s="104" t="s">
        <v>963</v>
      </c>
      <c r="F61" s="285">
        <v>5190547</v>
      </c>
      <c r="G61" s="286">
        <v>9</v>
      </c>
      <c r="H61" s="286" t="s">
        <v>1725</v>
      </c>
      <c r="I61" s="287">
        <v>1200</v>
      </c>
      <c r="J61" s="345" t="s">
        <v>1571</v>
      </c>
    </row>
    <row r="62" spans="1:10" ht="39" customHeight="1">
      <c r="A62" s="288" t="s">
        <v>909</v>
      </c>
      <c r="B62" s="105" t="s">
        <v>964</v>
      </c>
      <c r="C62" s="288">
        <v>670890839</v>
      </c>
      <c r="D62" s="288">
        <v>9481613286</v>
      </c>
      <c r="E62" s="105" t="s">
        <v>965</v>
      </c>
      <c r="F62" s="140">
        <v>97725813</v>
      </c>
      <c r="G62" s="45">
        <v>20</v>
      </c>
      <c r="H62" s="45" t="s">
        <v>1755</v>
      </c>
      <c r="I62" s="125">
        <v>28086</v>
      </c>
      <c r="J62" s="141" t="s">
        <v>1571</v>
      </c>
    </row>
    <row r="63" spans="1:10" ht="39" customHeight="1">
      <c r="A63" s="64" t="s">
        <v>910</v>
      </c>
      <c r="B63" s="74" t="s">
        <v>964</v>
      </c>
      <c r="C63" s="64">
        <v>670890839</v>
      </c>
      <c r="D63" s="64">
        <v>9481613286</v>
      </c>
      <c r="E63" s="74" t="s">
        <v>965</v>
      </c>
      <c r="F63" s="140">
        <v>97726016</v>
      </c>
      <c r="G63" s="45">
        <v>40</v>
      </c>
      <c r="H63" s="45" t="s">
        <v>1755</v>
      </c>
      <c r="I63" s="125">
        <v>60070</v>
      </c>
      <c r="J63" s="141" t="s">
        <v>1571</v>
      </c>
    </row>
    <row r="64" spans="1:10" ht="25.5">
      <c r="A64" s="64" t="s">
        <v>911</v>
      </c>
      <c r="B64" s="74" t="s">
        <v>968</v>
      </c>
      <c r="C64" s="142" t="s">
        <v>2407</v>
      </c>
      <c r="D64" s="64">
        <v>7961063092</v>
      </c>
      <c r="E64" s="74" t="s">
        <v>969</v>
      </c>
      <c r="F64" s="140">
        <v>97726081</v>
      </c>
      <c r="G64" s="45">
        <v>30</v>
      </c>
      <c r="H64" s="45" t="s">
        <v>1725</v>
      </c>
      <c r="I64" s="125">
        <v>150152</v>
      </c>
      <c r="J64" s="141" t="s">
        <v>1571</v>
      </c>
    </row>
    <row r="65" spans="1:10" ht="38.25">
      <c r="A65" s="64" t="s">
        <v>912</v>
      </c>
      <c r="B65" s="74" t="s">
        <v>970</v>
      </c>
      <c r="C65" s="142" t="s">
        <v>2408</v>
      </c>
      <c r="D65" s="64">
        <v>9481668689</v>
      </c>
      <c r="E65" s="74" t="s">
        <v>970</v>
      </c>
      <c r="F65" s="140">
        <v>3318671</v>
      </c>
      <c r="G65" s="45">
        <v>12</v>
      </c>
      <c r="H65" s="45" t="s">
        <v>1755</v>
      </c>
      <c r="I65" s="125">
        <v>67092</v>
      </c>
      <c r="J65" s="141" t="s">
        <v>1571</v>
      </c>
    </row>
    <row r="66" spans="1:10" ht="39" customHeight="1">
      <c r="A66" s="64" t="s">
        <v>913</v>
      </c>
      <c r="B66" s="74" t="s">
        <v>970</v>
      </c>
      <c r="C66" s="142" t="s">
        <v>2408</v>
      </c>
      <c r="D66" s="64">
        <v>9481668689</v>
      </c>
      <c r="E66" s="74" t="s">
        <v>970</v>
      </c>
      <c r="F66" s="140">
        <v>19940561</v>
      </c>
      <c r="G66" s="45">
        <v>4</v>
      </c>
      <c r="H66" s="45" t="s">
        <v>1755</v>
      </c>
      <c r="I66" s="125">
        <v>1400</v>
      </c>
      <c r="J66" s="141" t="s">
        <v>1571</v>
      </c>
    </row>
    <row r="67" spans="1:10" ht="38.25">
      <c r="A67" s="64" t="s">
        <v>914</v>
      </c>
      <c r="B67" s="74" t="s">
        <v>972</v>
      </c>
      <c r="C67" s="142" t="s">
        <v>2409</v>
      </c>
      <c r="D67" s="64">
        <v>7961065872</v>
      </c>
      <c r="E67" s="74" t="s">
        <v>971</v>
      </c>
      <c r="F67" s="140">
        <v>95759191</v>
      </c>
      <c r="G67" s="45">
        <v>30</v>
      </c>
      <c r="H67" s="45" t="s">
        <v>1751</v>
      </c>
      <c r="I67" s="125">
        <v>71334</v>
      </c>
      <c r="J67" s="141" t="s">
        <v>1571</v>
      </c>
    </row>
    <row r="68" spans="1:10" ht="39" customHeight="1">
      <c r="A68" s="64" t="s">
        <v>915</v>
      </c>
      <c r="B68" s="346" t="s">
        <v>2371</v>
      </c>
      <c r="C68" s="142" t="s">
        <v>2372</v>
      </c>
      <c r="D68" s="64">
        <v>9481010547</v>
      </c>
      <c r="E68" s="74" t="s">
        <v>984</v>
      </c>
      <c r="F68" s="140">
        <v>14521779</v>
      </c>
      <c r="G68" s="45">
        <v>12</v>
      </c>
      <c r="H68" s="45" t="s">
        <v>1725</v>
      </c>
      <c r="I68" s="125">
        <v>16430</v>
      </c>
      <c r="J68" s="141" t="s">
        <v>1571</v>
      </c>
    </row>
    <row r="69" spans="1:10" ht="39" customHeight="1">
      <c r="A69" s="64" t="s">
        <v>916</v>
      </c>
      <c r="B69" s="346" t="s">
        <v>2371</v>
      </c>
      <c r="C69" s="142" t="s">
        <v>2372</v>
      </c>
      <c r="D69" s="64">
        <v>9481010547</v>
      </c>
      <c r="E69" s="74" t="s">
        <v>985</v>
      </c>
      <c r="F69" s="140">
        <v>13013860</v>
      </c>
      <c r="G69" s="45">
        <v>12</v>
      </c>
      <c r="H69" s="45" t="s">
        <v>1725</v>
      </c>
      <c r="I69" s="125">
        <v>5689</v>
      </c>
      <c r="J69" s="141" t="s">
        <v>1571</v>
      </c>
    </row>
    <row r="70" spans="1:10" ht="39" customHeight="1">
      <c r="A70" s="64" t="s">
        <v>917</v>
      </c>
      <c r="B70" s="346" t="s">
        <v>2371</v>
      </c>
      <c r="C70" s="142" t="s">
        <v>2372</v>
      </c>
      <c r="D70" s="64">
        <v>9481010547</v>
      </c>
      <c r="E70" s="74" t="s">
        <v>986</v>
      </c>
      <c r="F70" s="140">
        <v>2819127</v>
      </c>
      <c r="G70" s="45">
        <v>19</v>
      </c>
      <c r="H70" s="45" t="s">
        <v>1725</v>
      </c>
      <c r="I70" s="125">
        <v>5456</v>
      </c>
      <c r="J70" s="141" t="s">
        <v>1571</v>
      </c>
    </row>
    <row r="71" spans="1:10" s="57" customFormat="1" ht="48">
      <c r="A71" s="64" t="s">
        <v>918</v>
      </c>
      <c r="B71" s="103" t="s">
        <v>1005</v>
      </c>
      <c r="C71" s="52" t="s">
        <v>990</v>
      </c>
      <c r="D71" s="53">
        <v>7960012187</v>
      </c>
      <c r="E71" s="102" t="s">
        <v>1003</v>
      </c>
      <c r="F71" s="140">
        <v>95759234</v>
      </c>
      <c r="G71" s="45">
        <v>25</v>
      </c>
      <c r="H71" s="45" t="s">
        <v>1725</v>
      </c>
      <c r="I71" s="125">
        <v>181500</v>
      </c>
      <c r="J71" s="255" t="s">
        <v>1578</v>
      </c>
    </row>
    <row r="72" spans="1:10" s="300" customFormat="1" ht="25.5">
      <c r="A72" s="388" t="s">
        <v>919</v>
      </c>
      <c r="B72" s="417" t="s">
        <v>1008</v>
      </c>
      <c r="C72" s="388">
        <v>141256865</v>
      </c>
      <c r="D72" s="388">
        <v>9482495417</v>
      </c>
      <c r="E72" s="417" t="s">
        <v>1009</v>
      </c>
      <c r="F72" s="140">
        <v>88342371</v>
      </c>
      <c r="G72" s="392">
        <v>15</v>
      </c>
      <c r="H72" s="392" t="s">
        <v>1725</v>
      </c>
      <c r="I72" s="398">
        <v>79574</v>
      </c>
      <c r="J72" s="393" t="s">
        <v>1571</v>
      </c>
    </row>
    <row r="73" spans="1:10" ht="25.5">
      <c r="A73" s="64" t="s">
        <v>920</v>
      </c>
      <c r="B73" s="103" t="s">
        <v>1008</v>
      </c>
      <c r="C73" s="64">
        <v>141256865</v>
      </c>
      <c r="D73" s="64">
        <v>9482495417</v>
      </c>
      <c r="E73" s="103" t="s">
        <v>967</v>
      </c>
      <c r="F73" s="140">
        <v>6082641</v>
      </c>
      <c r="G73" s="45">
        <v>30</v>
      </c>
      <c r="H73" s="45" t="s">
        <v>1725</v>
      </c>
      <c r="I73" s="138">
        <v>33298</v>
      </c>
      <c r="J73" s="141" t="s">
        <v>1571</v>
      </c>
    </row>
    <row r="74" spans="1:10" ht="25.5">
      <c r="A74" s="64" t="s">
        <v>921</v>
      </c>
      <c r="B74" s="103" t="s">
        <v>1011</v>
      </c>
      <c r="C74" s="64">
        <v>141256865</v>
      </c>
      <c r="D74" s="64">
        <v>9482495417</v>
      </c>
      <c r="E74" s="103" t="s">
        <v>1010</v>
      </c>
      <c r="F74" s="140">
        <v>97701187</v>
      </c>
      <c r="G74" s="45">
        <v>40</v>
      </c>
      <c r="H74" s="45" t="s">
        <v>1725</v>
      </c>
      <c r="I74" s="138">
        <v>15392</v>
      </c>
      <c r="J74" s="141" t="s">
        <v>1571</v>
      </c>
    </row>
    <row r="75" spans="1:10" ht="39" customHeight="1">
      <c r="A75" s="64" t="s">
        <v>922</v>
      </c>
      <c r="B75" s="74" t="s">
        <v>1012</v>
      </c>
      <c r="C75" s="64">
        <v>670101469</v>
      </c>
      <c r="D75" s="64">
        <v>7962327831</v>
      </c>
      <c r="E75" s="74" t="s">
        <v>1013</v>
      </c>
      <c r="F75" s="140">
        <v>95647959</v>
      </c>
      <c r="G75" s="45">
        <v>19</v>
      </c>
      <c r="H75" s="45" t="s">
        <v>1725</v>
      </c>
      <c r="I75" s="284">
        <v>66402</v>
      </c>
      <c r="J75" s="141" t="s">
        <v>1571</v>
      </c>
    </row>
    <row r="76" spans="1:10" ht="39" customHeight="1">
      <c r="A76" s="64" t="s">
        <v>923</v>
      </c>
      <c r="B76" s="74" t="s">
        <v>1025</v>
      </c>
      <c r="C76" s="142" t="s">
        <v>1935</v>
      </c>
      <c r="D76" s="64">
        <v>9481052379</v>
      </c>
      <c r="E76" s="74" t="s">
        <v>1022</v>
      </c>
      <c r="F76" s="140">
        <v>97726071</v>
      </c>
      <c r="G76" s="45">
        <v>40</v>
      </c>
      <c r="H76" s="45" t="s">
        <v>1725</v>
      </c>
      <c r="I76" s="125">
        <v>89612</v>
      </c>
      <c r="J76" s="141" t="s">
        <v>1571</v>
      </c>
    </row>
    <row r="77" spans="1:10" ht="39" customHeight="1">
      <c r="A77" s="64" t="s">
        <v>924</v>
      </c>
      <c r="B77" s="74" t="s">
        <v>1025</v>
      </c>
      <c r="C77" s="142" t="s">
        <v>1935</v>
      </c>
      <c r="D77" s="64">
        <v>9481052379</v>
      </c>
      <c r="E77" s="74" t="s">
        <v>1022</v>
      </c>
      <c r="F77" s="140">
        <v>95647558</v>
      </c>
      <c r="G77" s="45">
        <v>24</v>
      </c>
      <c r="H77" s="45" t="s">
        <v>1725</v>
      </c>
      <c r="I77" s="125">
        <v>24932</v>
      </c>
      <c r="J77" s="141" t="s">
        <v>1571</v>
      </c>
    </row>
    <row r="78" spans="1:10" ht="39" customHeight="1">
      <c r="A78" s="64" t="s">
        <v>925</v>
      </c>
      <c r="B78" s="74" t="s">
        <v>1025</v>
      </c>
      <c r="C78" s="142" t="s">
        <v>1935</v>
      </c>
      <c r="D78" s="64">
        <v>9481052379</v>
      </c>
      <c r="E78" s="74" t="s">
        <v>1024</v>
      </c>
      <c r="F78" s="140">
        <v>90910196</v>
      </c>
      <c r="G78" s="45">
        <v>19</v>
      </c>
      <c r="H78" s="45" t="s">
        <v>1725</v>
      </c>
      <c r="I78" s="125">
        <v>43088</v>
      </c>
      <c r="J78" s="141" t="s">
        <v>1571</v>
      </c>
    </row>
    <row r="79" spans="1:10" ht="38.25">
      <c r="A79" s="64" t="s">
        <v>926</v>
      </c>
      <c r="B79" s="51" t="s">
        <v>1028</v>
      </c>
      <c r="C79" s="64">
        <v>671957920</v>
      </c>
      <c r="D79" s="64">
        <v>9482230280</v>
      </c>
      <c r="E79" s="51" t="s">
        <v>1027</v>
      </c>
      <c r="F79" s="64" t="s">
        <v>1026</v>
      </c>
      <c r="G79" s="45">
        <v>40</v>
      </c>
      <c r="H79" s="45" t="s">
        <v>1755</v>
      </c>
      <c r="I79" s="118">
        <v>52301</v>
      </c>
      <c r="J79" s="141" t="s">
        <v>1571</v>
      </c>
    </row>
    <row r="80" spans="1:10" ht="38.25">
      <c r="A80" s="64" t="s">
        <v>927</v>
      </c>
      <c r="B80" s="51" t="s">
        <v>1028</v>
      </c>
      <c r="C80" s="64">
        <v>671957920</v>
      </c>
      <c r="D80" s="64">
        <v>9482230280</v>
      </c>
      <c r="E80" s="51" t="s">
        <v>1027</v>
      </c>
      <c r="F80" s="64">
        <v>28486437</v>
      </c>
      <c r="G80" s="45">
        <v>3</v>
      </c>
      <c r="H80" s="45" t="s">
        <v>1755</v>
      </c>
      <c r="I80" s="118">
        <v>111</v>
      </c>
      <c r="J80" s="141" t="s">
        <v>1571</v>
      </c>
    </row>
    <row r="81" spans="1:10" ht="38.25">
      <c r="A81" s="64" t="s">
        <v>928</v>
      </c>
      <c r="B81" s="74" t="s">
        <v>1030</v>
      </c>
      <c r="C81" s="142">
        <v>672979561</v>
      </c>
      <c r="D81" s="64">
        <v>9481625007</v>
      </c>
      <c r="E81" s="74" t="s">
        <v>1029</v>
      </c>
      <c r="F81" s="140">
        <v>95759170</v>
      </c>
      <c r="G81" s="45">
        <v>24</v>
      </c>
      <c r="H81" s="45" t="s">
        <v>1755</v>
      </c>
      <c r="I81" s="125">
        <v>62200</v>
      </c>
      <c r="J81" s="141" t="s">
        <v>1571</v>
      </c>
    </row>
    <row r="82" spans="1:10" ht="25.5">
      <c r="A82" s="64" t="s">
        <v>929</v>
      </c>
      <c r="B82" s="74" t="s">
        <v>1038</v>
      </c>
      <c r="C82" s="64">
        <v>670116755</v>
      </c>
      <c r="D82" s="64">
        <v>7961349150</v>
      </c>
      <c r="E82" s="74" t="s">
        <v>1037</v>
      </c>
      <c r="F82" s="140">
        <v>6844216</v>
      </c>
      <c r="G82" s="45">
        <v>12</v>
      </c>
      <c r="H82" s="45" t="s">
        <v>1725</v>
      </c>
      <c r="I82" s="125">
        <v>17600</v>
      </c>
      <c r="J82" s="141" t="s">
        <v>1571</v>
      </c>
    </row>
    <row r="83" spans="1:10" ht="39" customHeight="1">
      <c r="A83" s="64" t="s">
        <v>930</v>
      </c>
      <c r="B83" s="74" t="s">
        <v>1039</v>
      </c>
      <c r="C83" s="64">
        <v>670101699</v>
      </c>
      <c r="D83" s="64">
        <v>9482129888</v>
      </c>
      <c r="E83" s="74" t="s">
        <v>1040</v>
      </c>
      <c r="F83" s="140">
        <v>97725892</v>
      </c>
      <c r="G83" s="45">
        <v>30</v>
      </c>
      <c r="H83" s="45" t="s">
        <v>1725</v>
      </c>
      <c r="I83" s="125">
        <v>49000</v>
      </c>
      <c r="J83" s="141" t="s">
        <v>1571</v>
      </c>
    </row>
    <row r="84" spans="1:10" ht="39" customHeight="1">
      <c r="A84" s="64" t="s">
        <v>931</v>
      </c>
      <c r="B84" s="74" t="s">
        <v>1041</v>
      </c>
      <c r="C84" s="64">
        <v>670101860</v>
      </c>
      <c r="D84" s="64">
        <v>7962327771</v>
      </c>
      <c r="E84" s="74" t="s">
        <v>1042</v>
      </c>
      <c r="F84" s="140">
        <v>6390769</v>
      </c>
      <c r="G84" s="45">
        <v>24</v>
      </c>
      <c r="H84" s="45" t="s">
        <v>1725</v>
      </c>
      <c r="I84" s="125">
        <v>50800</v>
      </c>
      <c r="J84" s="141" t="s">
        <v>1571</v>
      </c>
    </row>
    <row r="85" spans="1:10" ht="51">
      <c r="A85" s="64" t="s">
        <v>932</v>
      </c>
      <c r="B85" s="74" t="s">
        <v>1041</v>
      </c>
      <c r="C85" s="64">
        <v>670101860</v>
      </c>
      <c r="D85" s="64">
        <v>7962327771</v>
      </c>
      <c r="E85" s="74" t="s">
        <v>1043</v>
      </c>
      <c r="F85" s="140">
        <v>95759613</v>
      </c>
      <c r="G85" s="45">
        <v>80200</v>
      </c>
      <c r="H85" s="45" t="s">
        <v>1725</v>
      </c>
      <c r="I85" s="138">
        <v>160400</v>
      </c>
      <c r="J85" s="88" t="s">
        <v>1574</v>
      </c>
    </row>
    <row r="86" spans="1:10" ht="25.5">
      <c r="A86" s="64" t="s">
        <v>933</v>
      </c>
      <c r="B86" s="74" t="s">
        <v>1044</v>
      </c>
      <c r="C86" s="64">
        <v>670101110</v>
      </c>
      <c r="D86" s="64">
        <v>7962328546</v>
      </c>
      <c r="E86" s="74" t="s">
        <v>1045</v>
      </c>
      <c r="F86" s="140">
        <v>88343099</v>
      </c>
      <c r="G86" s="45">
        <v>19</v>
      </c>
      <c r="H86" s="45" t="s">
        <v>1725</v>
      </c>
      <c r="I86" s="138">
        <v>17850</v>
      </c>
      <c r="J86" s="141" t="s">
        <v>1571</v>
      </c>
    </row>
    <row r="87" spans="1:10" ht="39" customHeight="1">
      <c r="A87" s="64" t="s">
        <v>934</v>
      </c>
      <c r="B87" s="74" t="s">
        <v>1046</v>
      </c>
      <c r="C87" s="142" t="s">
        <v>1937</v>
      </c>
      <c r="D87" s="64">
        <v>7961622947</v>
      </c>
      <c r="E87" s="74" t="s">
        <v>1047</v>
      </c>
      <c r="F87" s="140">
        <v>96207172</v>
      </c>
      <c r="G87" s="45">
        <v>53</v>
      </c>
      <c r="H87" s="45" t="s">
        <v>1725</v>
      </c>
      <c r="I87" s="138">
        <v>31300</v>
      </c>
      <c r="J87" s="141" t="s">
        <v>1571</v>
      </c>
    </row>
    <row r="88" spans="1:10" ht="39" customHeight="1">
      <c r="A88" s="64" t="s">
        <v>935</v>
      </c>
      <c r="B88" s="74" t="s">
        <v>1046</v>
      </c>
      <c r="C88" s="142" t="s">
        <v>1937</v>
      </c>
      <c r="D88" s="64">
        <v>7961622947</v>
      </c>
      <c r="E88" s="74" t="s">
        <v>1047</v>
      </c>
      <c r="F88" s="140">
        <v>31011915</v>
      </c>
      <c r="G88" s="45">
        <v>3</v>
      </c>
      <c r="H88" s="45" t="s">
        <v>1725</v>
      </c>
      <c r="I88" s="138">
        <v>6640</v>
      </c>
      <c r="J88" s="141" t="s">
        <v>1571</v>
      </c>
    </row>
    <row r="89" spans="1:10" ht="51">
      <c r="A89" s="64" t="s">
        <v>936</v>
      </c>
      <c r="B89" s="54" t="s">
        <v>1128</v>
      </c>
      <c r="C89" s="126" t="s">
        <v>2347</v>
      </c>
      <c r="D89" s="137">
        <v>7961756731</v>
      </c>
      <c r="E89" s="103" t="s">
        <v>1129</v>
      </c>
      <c r="F89" s="137">
        <v>97725731</v>
      </c>
      <c r="G89" s="58">
        <v>30</v>
      </c>
      <c r="H89" s="58" t="s">
        <v>1725</v>
      </c>
      <c r="I89" s="118">
        <v>89375</v>
      </c>
      <c r="J89" s="141" t="s">
        <v>1571</v>
      </c>
    </row>
    <row r="90" spans="1:10" ht="51">
      <c r="A90" s="64" t="s">
        <v>937</v>
      </c>
      <c r="B90" s="54" t="s">
        <v>1128</v>
      </c>
      <c r="C90" s="126" t="s">
        <v>2347</v>
      </c>
      <c r="D90" s="137">
        <v>7961756731</v>
      </c>
      <c r="E90" s="103" t="s">
        <v>1130</v>
      </c>
      <c r="F90" s="137">
        <v>97725728</v>
      </c>
      <c r="G90" s="58">
        <v>40</v>
      </c>
      <c r="H90" s="58" t="s">
        <v>1725</v>
      </c>
      <c r="I90" s="118">
        <v>76000</v>
      </c>
      <c r="J90" s="141" t="s">
        <v>1571</v>
      </c>
    </row>
    <row r="91" spans="1:10" ht="39" customHeight="1">
      <c r="A91" s="64" t="s">
        <v>938</v>
      </c>
      <c r="B91" s="74" t="s">
        <v>1135</v>
      </c>
      <c r="C91" s="64">
        <v>670845879</v>
      </c>
      <c r="D91" s="64">
        <v>9481685498</v>
      </c>
      <c r="E91" s="74" t="s">
        <v>1133</v>
      </c>
      <c r="F91" s="140">
        <v>1470966</v>
      </c>
      <c r="G91" s="284">
        <v>10000</v>
      </c>
      <c r="H91" s="45" t="s">
        <v>1751</v>
      </c>
      <c r="I91" s="138" t="s">
        <v>1134</v>
      </c>
      <c r="J91" s="141" t="s">
        <v>1571</v>
      </c>
    </row>
    <row r="92" spans="1:10" ht="39" customHeight="1">
      <c r="A92" s="64" t="s">
        <v>939</v>
      </c>
      <c r="B92" s="74" t="s">
        <v>1141</v>
      </c>
      <c r="C92" s="64">
        <v>6700837791</v>
      </c>
      <c r="D92" s="64">
        <v>9481026059</v>
      </c>
      <c r="E92" s="74" t="s">
        <v>1139</v>
      </c>
      <c r="F92" s="140">
        <v>97725805</v>
      </c>
      <c r="G92" s="45">
        <v>30</v>
      </c>
      <c r="H92" s="45" t="s">
        <v>1140</v>
      </c>
      <c r="I92" s="125">
        <v>187860</v>
      </c>
      <c r="J92" s="141" t="s">
        <v>1571</v>
      </c>
    </row>
    <row r="93" spans="1:10" ht="39" customHeight="1">
      <c r="A93" s="64" t="s">
        <v>940</v>
      </c>
      <c r="B93" s="74" t="s">
        <v>1141</v>
      </c>
      <c r="C93" s="64">
        <v>6700837791</v>
      </c>
      <c r="D93" s="64">
        <v>9481026059</v>
      </c>
      <c r="E93" s="74" t="s">
        <v>1139</v>
      </c>
      <c r="F93" s="140">
        <v>11333572</v>
      </c>
      <c r="G93" s="45">
        <v>12</v>
      </c>
      <c r="H93" s="45" t="s">
        <v>1140</v>
      </c>
      <c r="I93" s="125">
        <v>26842</v>
      </c>
      <c r="J93" s="141" t="s">
        <v>1571</v>
      </c>
    </row>
    <row r="94" spans="1:10" ht="25.5">
      <c r="A94" s="64" t="s">
        <v>941</v>
      </c>
      <c r="B94" s="74" t="s">
        <v>1147</v>
      </c>
      <c r="C94" s="137">
        <v>670223451</v>
      </c>
      <c r="D94" s="64">
        <v>7962817529</v>
      </c>
      <c r="E94" s="74" t="s">
        <v>1152</v>
      </c>
      <c r="F94" s="332">
        <v>95759173</v>
      </c>
      <c r="G94" s="45">
        <v>40</v>
      </c>
      <c r="H94" s="45" t="s">
        <v>1725</v>
      </c>
      <c r="I94" s="125">
        <f>(25162*2)</f>
        <v>50324</v>
      </c>
      <c r="J94" s="141" t="s">
        <v>1571</v>
      </c>
    </row>
    <row r="95" spans="1:10" ht="42" customHeight="1">
      <c r="A95" s="64" t="s">
        <v>942</v>
      </c>
      <c r="B95" s="74" t="s">
        <v>1147</v>
      </c>
      <c r="C95" s="137">
        <v>670223451</v>
      </c>
      <c r="D95" s="64">
        <v>7962817529</v>
      </c>
      <c r="E95" s="74" t="s">
        <v>1153</v>
      </c>
      <c r="F95" s="137">
        <v>95759175</v>
      </c>
      <c r="G95" s="45">
        <v>40</v>
      </c>
      <c r="H95" s="45" t="s">
        <v>1151</v>
      </c>
      <c r="I95" s="125">
        <f>(27574*2)</f>
        <v>55148</v>
      </c>
      <c r="J95" s="141" t="s">
        <v>1571</v>
      </c>
    </row>
    <row r="96" spans="1:10" ht="38.25">
      <c r="A96" s="64" t="s">
        <v>943</v>
      </c>
      <c r="B96" s="74" t="s">
        <v>1157</v>
      </c>
      <c r="C96" s="64">
        <v>670104255</v>
      </c>
      <c r="D96" s="64">
        <v>7962326458</v>
      </c>
      <c r="E96" s="74" t="s">
        <v>1154</v>
      </c>
      <c r="F96" s="140">
        <v>3570044</v>
      </c>
      <c r="G96" s="45">
        <v>30</v>
      </c>
      <c r="H96" s="45" t="s">
        <v>1725</v>
      </c>
      <c r="I96" s="125">
        <v>34900</v>
      </c>
      <c r="J96" s="141" t="s">
        <v>1571</v>
      </c>
    </row>
    <row r="97" spans="1:10" ht="51">
      <c r="A97" s="64" t="s">
        <v>944</v>
      </c>
      <c r="B97" s="101" t="s">
        <v>1156</v>
      </c>
      <c r="C97" s="78">
        <v>671956871</v>
      </c>
      <c r="D97" s="78">
        <v>7962461512</v>
      </c>
      <c r="E97" s="101" t="s">
        <v>1155</v>
      </c>
      <c r="F97" s="71">
        <v>11277537</v>
      </c>
      <c r="G97" s="282">
        <v>30</v>
      </c>
      <c r="H97" s="282" t="s">
        <v>1023</v>
      </c>
      <c r="I97" s="283">
        <v>128200</v>
      </c>
      <c r="J97" s="141" t="s">
        <v>1571</v>
      </c>
    </row>
    <row r="98" spans="1:10" ht="51">
      <c r="A98" s="64" t="s">
        <v>945</v>
      </c>
      <c r="B98" s="101" t="s">
        <v>1156</v>
      </c>
      <c r="C98" s="78">
        <v>671956871</v>
      </c>
      <c r="D98" s="78">
        <v>7962461512</v>
      </c>
      <c r="E98" s="101" t="s">
        <v>1155</v>
      </c>
      <c r="F98" s="71">
        <v>13322060</v>
      </c>
      <c r="G98" s="282">
        <v>40</v>
      </c>
      <c r="H98" s="282" t="s">
        <v>1023</v>
      </c>
      <c r="I98" s="283">
        <v>90000</v>
      </c>
      <c r="J98" s="141" t="s">
        <v>1571</v>
      </c>
    </row>
    <row r="99" spans="1:10" ht="39" customHeight="1">
      <c r="A99" s="64" t="s">
        <v>946</v>
      </c>
      <c r="B99" s="76" t="s">
        <v>2454</v>
      </c>
      <c r="C99" s="77" t="s">
        <v>2452</v>
      </c>
      <c r="D99" s="78" t="s">
        <v>2453</v>
      </c>
      <c r="E99" s="76" t="s">
        <v>2455</v>
      </c>
      <c r="F99" s="71">
        <v>5259165</v>
      </c>
      <c r="G99" s="75">
        <v>40</v>
      </c>
      <c r="H99" s="69" t="s">
        <v>1725</v>
      </c>
      <c r="I99" s="70">
        <v>74500</v>
      </c>
      <c r="J99" s="141" t="s">
        <v>1571</v>
      </c>
    </row>
    <row r="100" spans="1:10" ht="39" customHeight="1">
      <c r="A100" s="64" t="s">
        <v>947</v>
      </c>
      <c r="B100" s="74" t="s">
        <v>2460</v>
      </c>
      <c r="C100" s="142" t="s">
        <v>2458</v>
      </c>
      <c r="D100" s="64">
        <v>9481003872</v>
      </c>
      <c r="E100" s="74" t="s">
        <v>2459</v>
      </c>
      <c r="F100" s="140"/>
      <c r="G100" s="45">
        <v>30</v>
      </c>
      <c r="H100" s="45" t="s">
        <v>1725</v>
      </c>
      <c r="I100" s="125">
        <v>58000</v>
      </c>
      <c r="J100" s="141" t="s">
        <v>1571</v>
      </c>
    </row>
    <row r="101" spans="1:10" ht="39" customHeight="1">
      <c r="A101" s="64" t="s">
        <v>948</v>
      </c>
      <c r="B101" s="74" t="s">
        <v>2464</v>
      </c>
      <c r="C101" s="142" t="s">
        <v>2343</v>
      </c>
      <c r="D101" s="64">
        <v>9481010524</v>
      </c>
      <c r="E101" s="74" t="s">
        <v>2465</v>
      </c>
      <c r="F101" s="140">
        <v>88342491</v>
      </c>
      <c r="G101" s="45">
        <v>12</v>
      </c>
      <c r="H101" s="45" t="s">
        <v>1140</v>
      </c>
      <c r="I101" s="125">
        <v>122590</v>
      </c>
      <c r="J101" s="141" t="s">
        <v>1571</v>
      </c>
    </row>
    <row r="102" spans="1:10" ht="25.5">
      <c r="A102" s="64" t="s">
        <v>949</v>
      </c>
      <c r="B102" s="74" t="s">
        <v>2466</v>
      </c>
      <c r="C102" s="64">
        <v>670101707</v>
      </c>
      <c r="D102" s="64">
        <v>9482131394</v>
      </c>
      <c r="E102" s="74" t="s">
        <v>527</v>
      </c>
      <c r="F102" s="140">
        <v>2969682</v>
      </c>
      <c r="G102" s="45">
        <v>40</v>
      </c>
      <c r="H102" s="45" t="s">
        <v>1725</v>
      </c>
      <c r="I102" s="125">
        <v>29760</v>
      </c>
      <c r="J102" s="141" t="s">
        <v>1571</v>
      </c>
    </row>
    <row r="103" spans="1:10" ht="25.5">
      <c r="A103" s="64" t="s">
        <v>950</v>
      </c>
      <c r="B103" s="74" t="s">
        <v>1187</v>
      </c>
      <c r="C103" s="64">
        <v>672748175</v>
      </c>
      <c r="D103" s="64">
        <v>9482228113</v>
      </c>
      <c r="E103" s="74" t="s">
        <v>1188</v>
      </c>
      <c r="F103" s="140">
        <v>5259944</v>
      </c>
      <c r="G103" s="45">
        <v>40</v>
      </c>
      <c r="H103" s="45" t="s">
        <v>1725</v>
      </c>
      <c r="I103" s="125">
        <v>49000</v>
      </c>
      <c r="J103" s="141" t="s">
        <v>1571</v>
      </c>
    </row>
    <row r="104" spans="1:10" ht="38.25">
      <c r="A104" s="64" t="s">
        <v>2463</v>
      </c>
      <c r="B104" s="74" t="s">
        <v>1199</v>
      </c>
      <c r="C104" s="142" t="s">
        <v>2411</v>
      </c>
      <c r="D104" s="64">
        <v>9481010458</v>
      </c>
      <c r="E104" s="74" t="s">
        <v>1198</v>
      </c>
      <c r="F104" s="140">
        <v>3149</v>
      </c>
      <c r="G104" s="45">
        <v>19</v>
      </c>
      <c r="H104" s="45" t="s">
        <v>1751</v>
      </c>
      <c r="I104" s="125">
        <v>209412</v>
      </c>
      <c r="J104" s="141" t="s">
        <v>1571</v>
      </c>
    </row>
    <row r="105" spans="1:10" ht="25.5">
      <c r="A105" s="64" t="s">
        <v>2467</v>
      </c>
      <c r="B105" s="62" t="s">
        <v>1200</v>
      </c>
      <c r="C105" s="90">
        <v>672734552</v>
      </c>
      <c r="D105" s="90">
        <v>7962448256</v>
      </c>
      <c r="E105" s="102" t="s">
        <v>2410</v>
      </c>
      <c r="F105" s="90">
        <v>97725883</v>
      </c>
      <c r="G105" s="59">
        <v>40</v>
      </c>
      <c r="H105" s="45" t="s">
        <v>1755</v>
      </c>
      <c r="I105" s="118">
        <v>118000</v>
      </c>
      <c r="J105" s="141" t="s">
        <v>1571</v>
      </c>
    </row>
    <row r="106" spans="1:10" ht="25.5">
      <c r="A106" s="64" t="s">
        <v>2468</v>
      </c>
      <c r="B106" s="62" t="s">
        <v>1200</v>
      </c>
      <c r="C106" s="90">
        <v>672734552</v>
      </c>
      <c r="D106" s="90">
        <v>7962448256</v>
      </c>
      <c r="E106" s="102" t="s">
        <v>1201</v>
      </c>
      <c r="F106" s="90">
        <v>97725824</v>
      </c>
      <c r="G106" s="59">
        <v>30</v>
      </c>
      <c r="H106" s="45" t="s">
        <v>1755</v>
      </c>
      <c r="I106" s="118">
        <v>100000</v>
      </c>
      <c r="J106" s="141" t="s">
        <v>1571</v>
      </c>
    </row>
    <row r="107" spans="1:10" ht="25.5">
      <c r="A107" s="64" t="s">
        <v>2469</v>
      </c>
      <c r="B107" s="62" t="s">
        <v>1200</v>
      </c>
      <c r="C107" s="90">
        <v>672734552</v>
      </c>
      <c r="D107" s="90">
        <v>7962448256</v>
      </c>
      <c r="E107" s="102" t="s">
        <v>1202</v>
      </c>
      <c r="F107" s="90">
        <v>12048768</v>
      </c>
      <c r="G107" s="59">
        <v>3</v>
      </c>
      <c r="H107" s="45" t="s">
        <v>1725</v>
      </c>
      <c r="I107" s="125">
        <v>11100</v>
      </c>
      <c r="J107" s="141" t="s">
        <v>1571</v>
      </c>
    </row>
    <row r="108" spans="1:10" ht="57.75" customHeight="1">
      <c r="A108" s="64" t="s">
        <v>2470</v>
      </c>
      <c r="B108" s="74" t="s">
        <v>2553</v>
      </c>
      <c r="C108" s="64">
        <v>673004465</v>
      </c>
      <c r="D108" s="64">
        <v>9482351865</v>
      </c>
      <c r="E108" s="74" t="s">
        <v>1203</v>
      </c>
      <c r="F108" s="140">
        <v>6646972</v>
      </c>
      <c r="G108" s="45">
        <v>40</v>
      </c>
      <c r="H108" s="45" t="s">
        <v>1725</v>
      </c>
      <c r="I108" s="125">
        <v>151008</v>
      </c>
      <c r="J108" s="141" t="s">
        <v>1571</v>
      </c>
    </row>
    <row r="109" spans="1:10" ht="54" customHeight="1">
      <c r="A109" s="64" t="s">
        <v>2471</v>
      </c>
      <c r="B109" s="74" t="s">
        <v>2553</v>
      </c>
      <c r="C109" s="64">
        <v>673004465</v>
      </c>
      <c r="D109" s="64">
        <v>9482351865</v>
      </c>
      <c r="E109" s="74" t="s">
        <v>1203</v>
      </c>
      <c r="F109" s="140">
        <v>16496066</v>
      </c>
      <c r="G109" s="45">
        <v>40</v>
      </c>
      <c r="H109" s="45" t="s">
        <v>1725</v>
      </c>
      <c r="I109" s="125">
        <v>574</v>
      </c>
      <c r="J109" s="141" t="s">
        <v>1571</v>
      </c>
    </row>
    <row r="110" spans="1:10" ht="38.25">
      <c r="A110" s="64" t="s">
        <v>2472</v>
      </c>
      <c r="B110" s="74" t="s">
        <v>2554</v>
      </c>
      <c r="C110" s="142" t="s">
        <v>2417</v>
      </c>
      <c r="D110" s="64">
        <v>9482274780</v>
      </c>
      <c r="E110" s="74" t="s">
        <v>2555</v>
      </c>
      <c r="F110" s="332">
        <v>83310373</v>
      </c>
      <c r="G110" s="45">
        <v>48</v>
      </c>
      <c r="H110" s="45" t="s">
        <v>1725</v>
      </c>
      <c r="I110" s="125">
        <v>71100</v>
      </c>
      <c r="J110" s="141" t="s">
        <v>1571</v>
      </c>
    </row>
    <row r="111" spans="1:10" ht="38.25">
      <c r="A111" s="388" t="s">
        <v>2473</v>
      </c>
      <c r="B111" s="389" t="s">
        <v>2558</v>
      </c>
      <c r="C111" s="394" t="s">
        <v>2352</v>
      </c>
      <c r="D111" s="390">
        <v>7961061673</v>
      </c>
      <c r="E111" s="102" t="s">
        <v>2557</v>
      </c>
      <c r="F111" s="390">
        <v>95759620</v>
      </c>
      <c r="G111" s="391">
        <v>40</v>
      </c>
      <c r="H111" s="392" t="s">
        <v>1755</v>
      </c>
      <c r="I111" s="118">
        <v>103424</v>
      </c>
      <c r="J111" s="393" t="s">
        <v>1571</v>
      </c>
    </row>
    <row r="112" spans="1:10" ht="25.5">
      <c r="A112" s="388" t="s">
        <v>2474</v>
      </c>
      <c r="B112" s="395" t="s">
        <v>1147</v>
      </c>
      <c r="C112" s="137">
        <v>670223451</v>
      </c>
      <c r="D112" s="137">
        <v>7962817529</v>
      </c>
      <c r="E112" s="54" t="s">
        <v>2561</v>
      </c>
      <c r="F112" s="137">
        <v>977248958</v>
      </c>
      <c r="G112" s="58">
        <v>24</v>
      </c>
      <c r="H112" s="218" t="s">
        <v>1725</v>
      </c>
      <c r="I112" s="118">
        <v>4400</v>
      </c>
      <c r="J112" s="393" t="s">
        <v>1571</v>
      </c>
    </row>
    <row r="113" spans="1:10" s="300" customFormat="1" ht="25.5">
      <c r="A113" s="388" t="s">
        <v>2475</v>
      </c>
      <c r="B113" s="395" t="s">
        <v>1147</v>
      </c>
      <c r="C113" s="137">
        <v>670223451</v>
      </c>
      <c r="D113" s="137">
        <v>7962817529</v>
      </c>
      <c r="E113" s="54" t="s">
        <v>2562</v>
      </c>
      <c r="F113" s="137">
        <v>14545475</v>
      </c>
      <c r="G113" s="58">
        <v>6</v>
      </c>
      <c r="H113" s="218" t="s">
        <v>1725</v>
      </c>
      <c r="I113" s="118">
        <v>23600</v>
      </c>
      <c r="J113" s="393" t="s">
        <v>1571</v>
      </c>
    </row>
    <row r="114" spans="1:10" s="300" customFormat="1" ht="25.5">
      <c r="A114" s="388" t="s">
        <v>2476</v>
      </c>
      <c r="B114" s="395" t="s">
        <v>1147</v>
      </c>
      <c r="C114" s="137">
        <v>670223451</v>
      </c>
      <c r="D114" s="137">
        <v>7962817529</v>
      </c>
      <c r="E114" s="54" t="s">
        <v>2563</v>
      </c>
      <c r="F114" s="137">
        <v>14988761</v>
      </c>
      <c r="G114" s="58">
        <v>15</v>
      </c>
      <c r="H114" s="218" t="s">
        <v>1725</v>
      </c>
      <c r="I114" s="118">
        <v>1</v>
      </c>
      <c r="J114" s="393" t="s">
        <v>1571</v>
      </c>
    </row>
    <row r="115" spans="1:10" s="300" customFormat="1" ht="25.5">
      <c r="A115" s="388" t="s">
        <v>2477</v>
      </c>
      <c r="B115" s="395" t="s">
        <v>1147</v>
      </c>
      <c r="C115" s="137">
        <v>670223451</v>
      </c>
      <c r="D115" s="137">
        <v>7962817529</v>
      </c>
      <c r="E115" s="54" t="s">
        <v>2564</v>
      </c>
      <c r="F115" s="137">
        <v>12731261</v>
      </c>
      <c r="G115" s="58">
        <v>30</v>
      </c>
      <c r="H115" s="218" t="s">
        <v>1725</v>
      </c>
      <c r="I115" s="118">
        <v>676</v>
      </c>
      <c r="J115" s="393" t="s">
        <v>1571</v>
      </c>
    </row>
    <row r="116" spans="1:10" s="300" customFormat="1" ht="25.5">
      <c r="A116" s="388" t="s">
        <v>2478</v>
      </c>
      <c r="B116" s="395" t="s">
        <v>1147</v>
      </c>
      <c r="C116" s="137">
        <v>670223451</v>
      </c>
      <c r="D116" s="137">
        <v>7962817529</v>
      </c>
      <c r="E116" s="54" t="s">
        <v>2565</v>
      </c>
      <c r="F116" s="137">
        <v>29757501</v>
      </c>
      <c r="G116" s="396">
        <v>3</v>
      </c>
      <c r="H116" s="218" t="s">
        <v>1725</v>
      </c>
      <c r="I116" s="397">
        <v>17720</v>
      </c>
      <c r="J116" s="393" t="s">
        <v>1571</v>
      </c>
    </row>
    <row r="117" spans="1:10" ht="25.5">
      <c r="A117" s="64" t="s">
        <v>2479</v>
      </c>
      <c r="B117" s="74" t="s">
        <v>1147</v>
      </c>
      <c r="C117" s="137">
        <v>670223451</v>
      </c>
      <c r="D117" s="137">
        <v>7962817529</v>
      </c>
      <c r="E117" s="54" t="s">
        <v>2566</v>
      </c>
      <c r="F117" s="137">
        <v>95759168</v>
      </c>
      <c r="G117" s="59">
        <v>30</v>
      </c>
      <c r="H117" s="45" t="s">
        <v>1725</v>
      </c>
      <c r="I117" s="118">
        <v>42000</v>
      </c>
      <c r="J117" s="141" t="s">
        <v>1571</v>
      </c>
    </row>
    <row r="118" spans="1:10" ht="25.5">
      <c r="A118" s="64" t="s">
        <v>2480</v>
      </c>
      <c r="B118" s="74" t="s">
        <v>1147</v>
      </c>
      <c r="C118" s="137">
        <v>670223451</v>
      </c>
      <c r="D118" s="137">
        <v>7962817529</v>
      </c>
      <c r="E118" s="54" t="s">
        <v>2567</v>
      </c>
      <c r="F118" s="137">
        <v>95647604</v>
      </c>
      <c r="G118" s="59">
        <v>15</v>
      </c>
      <c r="H118" s="45" t="s">
        <v>1725</v>
      </c>
      <c r="I118" s="118">
        <v>100400</v>
      </c>
      <c r="J118" s="141" t="s">
        <v>1571</v>
      </c>
    </row>
    <row r="119" spans="1:10" ht="25.5">
      <c r="A119" s="64" t="s">
        <v>2481</v>
      </c>
      <c r="B119" s="74" t="s">
        <v>1147</v>
      </c>
      <c r="C119" s="137">
        <v>670223451</v>
      </c>
      <c r="D119" s="137">
        <v>7962817529</v>
      </c>
      <c r="E119" s="54" t="s">
        <v>2568</v>
      </c>
      <c r="F119" s="137">
        <v>4281701</v>
      </c>
      <c r="G119" s="59">
        <v>15</v>
      </c>
      <c r="H119" s="45" t="s">
        <v>1725</v>
      </c>
      <c r="I119" s="138">
        <v>12800</v>
      </c>
      <c r="J119" s="141" t="s">
        <v>1571</v>
      </c>
    </row>
    <row r="120" spans="1:10" ht="25.5">
      <c r="A120" s="64" t="s">
        <v>2482</v>
      </c>
      <c r="B120" s="74" t="s">
        <v>1147</v>
      </c>
      <c r="C120" s="137">
        <v>670223451</v>
      </c>
      <c r="D120" s="137">
        <v>7962817529</v>
      </c>
      <c r="E120" s="54" t="s">
        <v>2569</v>
      </c>
      <c r="F120" s="137">
        <v>95647977</v>
      </c>
      <c r="G120" s="59">
        <v>15</v>
      </c>
      <c r="H120" s="45" t="s">
        <v>1725</v>
      </c>
      <c r="I120" s="138">
        <v>4400</v>
      </c>
      <c r="J120" s="141" t="s">
        <v>1571</v>
      </c>
    </row>
    <row r="121" spans="1:10" ht="25.5">
      <c r="A121" s="64" t="s">
        <v>2483</v>
      </c>
      <c r="B121" s="74" t="s">
        <v>1147</v>
      </c>
      <c r="C121" s="137">
        <v>670223451</v>
      </c>
      <c r="D121" s="137">
        <v>7962817529</v>
      </c>
      <c r="E121" s="54" t="s">
        <v>2570</v>
      </c>
      <c r="F121" s="137">
        <v>5263221</v>
      </c>
      <c r="G121" s="60">
        <v>15</v>
      </c>
      <c r="H121" s="59" t="s">
        <v>1725</v>
      </c>
      <c r="I121" s="139">
        <v>16400</v>
      </c>
      <c r="J121" s="141" t="s">
        <v>1571</v>
      </c>
    </row>
    <row r="122" spans="1:11" ht="37.5">
      <c r="A122" s="64" t="s">
        <v>2484</v>
      </c>
      <c r="B122" s="347" t="s">
        <v>2571</v>
      </c>
      <c r="C122" s="301">
        <v>672749849</v>
      </c>
      <c r="D122" s="348">
        <v>9482230328</v>
      </c>
      <c r="E122" s="347" t="s">
        <v>2572</v>
      </c>
      <c r="F122" s="291">
        <v>1127145</v>
      </c>
      <c r="G122" s="305">
        <v>40</v>
      </c>
      <c r="H122" s="305" t="s">
        <v>1725</v>
      </c>
      <c r="I122" s="349">
        <v>130000</v>
      </c>
      <c r="J122" s="141" t="s">
        <v>1571</v>
      </c>
      <c r="K122" s="79"/>
    </row>
    <row r="123" spans="1:10" ht="38.25">
      <c r="A123" s="64" t="s">
        <v>2485</v>
      </c>
      <c r="B123" s="74" t="s">
        <v>1238</v>
      </c>
      <c r="C123" s="64">
        <v>672884719</v>
      </c>
      <c r="D123" s="64">
        <v>9482269862</v>
      </c>
      <c r="E123" s="74" t="s">
        <v>2573</v>
      </c>
      <c r="F123" s="140">
        <v>26903310</v>
      </c>
      <c r="G123" s="45">
        <v>3</v>
      </c>
      <c r="H123" s="45" t="s">
        <v>1725</v>
      </c>
      <c r="I123" s="125">
        <v>8000</v>
      </c>
      <c r="J123" s="141" t="s">
        <v>1575</v>
      </c>
    </row>
    <row r="124" spans="1:10" ht="38.25">
      <c r="A124" s="64" t="s">
        <v>2486</v>
      </c>
      <c r="B124" s="74" t="s">
        <v>1238</v>
      </c>
      <c r="C124" s="64">
        <v>672884719</v>
      </c>
      <c r="D124" s="64">
        <v>9482269862</v>
      </c>
      <c r="E124" s="103" t="s">
        <v>2574</v>
      </c>
      <c r="F124" s="140">
        <v>4715353</v>
      </c>
      <c r="G124" s="45">
        <v>40</v>
      </c>
      <c r="H124" s="45" t="s">
        <v>1725</v>
      </c>
      <c r="I124" s="125">
        <v>33000</v>
      </c>
      <c r="J124" s="141" t="s">
        <v>1576</v>
      </c>
    </row>
    <row r="125" spans="1:10" ht="38.25">
      <c r="A125" s="64" t="s">
        <v>2487</v>
      </c>
      <c r="B125" s="74" t="s">
        <v>1238</v>
      </c>
      <c r="C125" s="64">
        <v>672884719</v>
      </c>
      <c r="D125" s="64">
        <v>9482269862</v>
      </c>
      <c r="E125" s="103" t="s">
        <v>2575</v>
      </c>
      <c r="F125" s="140">
        <v>118477396</v>
      </c>
      <c r="G125" s="45">
        <v>15</v>
      </c>
      <c r="H125" s="45" t="s">
        <v>1725</v>
      </c>
      <c r="I125" s="125">
        <v>10000</v>
      </c>
      <c r="J125" s="141" t="s">
        <v>1577</v>
      </c>
    </row>
    <row r="126" spans="1:10" ht="25.5">
      <c r="A126" s="64" t="s">
        <v>2488</v>
      </c>
      <c r="B126" s="116" t="s">
        <v>119</v>
      </c>
      <c r="C126" s="191">
        <v>141226775</v>
      </c>
      <c r="D126" s="192">
        <v>9482494249</v>
      </c>
      <c r="E126" s="108" t="s">
        <v>117</v>
      </c>
      <c r="F126" s="192">
        <v>97701211</v>
      </c>
      <c r="G126" s="293">
        <v>30</v>
      </c>
      <c r="H126" s="294" t="s">
        <v>1725</v>
      </c>
      <c r="I126" s="333">
        <v>4000</v>
      </c>
      <c r="J126" s="141" t="s">
        <v>1571</v>
      </c>
    </row>
    <row r="127" spans="1:10" ht="25.5">
      <c r="A127" s="64" t="s">
        <v>2489</v>
      </c>
      <c r="B127" s="116" t="s">
        <v>119</v>
      </c>
      <c r="C127" s="191">
        <v>141226775</v>
      </c>
      <c r="D127" s="192">
        <v>9482494249</v>
      </c>
      <c r="E127" s="109" t="s">
        <v>118</v>
      </c>
      <c r="F127" s="334">
        <v>12873384</v>
      </c>
      <c r="G127" s="150">
        <v>9</v>
      </c>
      <c r="H127" s="295" t="s">
        <v>1725</v>
      </c>
      <c r="I127" s="120">
        <v>6126</v>
      </c>
      <c r="J127" s="141" t="s">
        <v>1571</v>
      </c>
    </row>
    <row r="128" spans="1:10" ht="25.5">
      <c r="A128" s="64" t="s">
        <v>2490</v>
      </c>
      <c r="B128" s="116" t="s">
        <v>120</v>
      </c>
      <c r="C128" s="191">
        <v>141226775</v>
      </c>
      <c r="D128" s="192">
        <v>9482494249</v>
      </c>
      <c r="E128" s="109" t="s">
        <v>123</v>
      </c>
      <c r="F128" s="334">
        <v>95647972</v>
      </c>
      <c r="G128" s="150">
        <v>30</v>
      </c>
      <c r="H128" s="295" t="s">
        <v>1725</v>
      </c>
      <c r="I128" s="120">
        <v>30245</v>
      </c>
      <c r="J128" s="141" t="s">
        <v>1571</v>
      </c>
    </row>
    <row r="129" spans="1:10" ht="25.5">
      <c r="A129" s="64" t="s">
        <v>2491</v>
      </c>
      <c r="B129" s="116" t="s">
        <v>121</v>
      </c>
      <c r="C129" s="191">
        <v>141226776</v>
      </c>
      <c r="D129" s="192">
        <v>9482494249</v>
      </c>
      <c r="E129" s="109" t="s">
        <v>124</v>
      </c>
      <c r="F129" s="334">
        <v>12374910</v>
      </c>
      <c r="G129" s="150">
        <v>19</v>
      </c>
      <c r="H129" s="295" t="s">
        <v>1725</v>
      </c>
      <c r="I129" s="120">
        <v>58941</v>
      </c>
      <c r="J129" s="141" t="s">
        <v>1571</v>
      </c>
    </row>
    <row r="130" spans="1:10" ht="25.5">
      <c r="A130" s="64" t="s">
        <v>2492</v>
      </c>
      <c r="B130" s="116" t="s">
        <v>122</v>
      </c>
      <c r="C130" s="191">
        <v>141226777</v>
      </c>
      <c r="D130" s="192">
        <v>9482494249</v>
      </c>
      <c r="E130" s="109" t="s">
        <v>125</v>
      </c>
      <c r="F130" s="334">
        <v>12854066</v>
      </c>
      <c r="G130" s="150">
        <v>15</v>
      </c>
      <c r="H130" s="295" t="s">
        <v>1725</v>
      </c>
      <c r="I130" s="120">
        <v>836</v>
      </c>
      <c r="J130" s="141" t="s">
        <v>1571</v>
      </c>
    </row>
    <row r="131" spans="1:10" ht="25.5">
      <c r="A131" s="64" t="s">
        <v>2493</v>
      </c>
      <c r="B131" s="116" t="s">
        <v>127</v>
      </c>
      <c r="C131" s="191">
        <v>141226778</v>
      </c>
      <c r="D131" s="192">
        <v>9482494249</v>
      </c>
      <c r="E131" s="110" t="s">
        <v>126</v>
      </c>
      <c r="F131" s="157">
        <v>13551571</v>
      </c>
      <c r="G131" s="160">
        <v>12</v>
      </c>
      <c r="H131" s="66" t="s">
        <v>1725</v>
      </c>
      <c r="I131" s="120">
        <v>10944</v>
      </c>
      <c r="J131" s="141" t="s">
        <v>1571</v>
      </c>
    </row>
    <row r="132" spans="1:10" ht="25.5">
      <c r="A132" s="64" t="s">
        <v>2494</v>
      </c>
      <c r="B132" s="116" t="s">
        <v>128</v>
      </c>
      <c r="C132" s="191">
        <v>141226779</v>
      </c>
      <c r="D132" s="192">
        <v>9482494249</v>
      </c>
      <c r="E132" s="110" t="s">
        <v>129</v>
      </c>
      <c r="F132" s="157">
        <v>97726054</v>
      </c>
      <c r="G132" s="160">
        <v>30</v>
      </c>
      <c r="H132" s="66" t="s">
        <v>1725</v>
      </c>
      <c r="I132" s="120">
        <v>47831</v>
      </c>
      <c r="J132" s="141" t="s">
        <v>1571</v>
      </c>
    </row>
    <row r="133" spans="1:10" ht="25.5">
      <c r="A133" s="64" t="s">
        <v>2495</v>
      </c>
      <c r="B133" s="116" t="s">
        <v>130</v>
      </c>
      <c r="C133" s="191">
        <v>141226780</v>
      </c>
      <c r="D133" s="192">
        <v>9482494249</v>
      </c>
      <c r="E133" s="110" t="s">
        <v>132</v>
      </c>
      <c r="F133" s="157">
        <v>14200781</v>
      </c>
      <c r="G133" s="160">
        <v>15</v>
      </c>
      <c r="H133" s="66" t="s">
        <v>1725</v>
      </c>
      <c r="I133" s="120">
        <v>4149</v>
      </c>
      <c r="J133" s="141" t="s">
        <v>1571</v>
      </c>
    </row>
    <row r="134" spans="1:10" ht="25.5">
      <c r="A134" s="64" t="s">
        <v>2496</v>
      </c>
      <c r="B134" s="116" t="s">
        <v>131</v>
      </c>
      <c r="C134" s="191">
        <v>141226781</v>
      </c>
      <c r="D134" s="192">
        <v>9482494249</v>
      </c>
      <c r="E134" s="110" t="s">
        <v>133</v>
      </c>
      <c r="F134" s="157">
        <v>14528606</v>
      </c>
      <c r="G134" s="160">
        <v>12</v>
      </c>
      <c r="H134" s="66" t="s">
        <v>1725</v>
      </c>
      <c r="I134" s="120">
        <v>7442</v>
      </c>
      <c r="J134" s="141" t="s">
        <v>1571</v>
      </c>
    </row>
    <row r="135" spans="1:10" ht="25.5">
      <c r="A135" s="64" t="s">
        <v>2497</v>
      </c>
      <c r="B135" s="117" t="s">
        <v>134</v>
      </c>
      <c r="C135" s="191">
        <v>141226782</v>
      </c>
      <c r="D135" s="192">
        <v>9482494249</v>
      </c>
      <c r="E135" s="111" t="s">
        <v>135</v>
      </c>
      <c r="F135" s="192">
        <v>15303427</v>
      </c>
      <c r="G135" s="293">
        <v>12</v>
      </c>
      <c r="H135" s="294" t="s">
        <v>1725</v>
      </c>
      <c r="I135" s="333">
        <v>4971</v>
      </c>
      <c r="J135" s="141" t="s">
        <v>1571</v>
      </c>
    </row>
    <row r="136" spans="1:10" ht="12.75" customHeight="1">
      <c r="A136" s="64" t="s">
        <v>2498</v>
      </c>
      <c r="B136" s="459" t="s">
        <v>1579</v>
      </c>
      <c r="C136" s="459">
        <v>670224060</v>
      </c>
      <c r="D136" s="459">
        <v>9482391296</v>
      </c>
      <c r="E136" s="350" t="s">
        <v>1637</v>
      </c>
      <c r="F136" s="140">
        <v>30097392</v>
      </c>
      <c r="G136" s="45">
        <v>2</v>
      </c>
      <c r="H136" s="45" t="s">
        <v>1755</v>
      </c>
      <c r="I136" s="138">
        <f>'[1]C11'!I3</f>
        <v>5656</v>
      </c>
      <c r="J136" s="471" t="s">
        <v>1578</v>
      </c>
    </row>
    <row r="137" spans="1:10" ht="12.75">
      <c r="A137" s="64" t="s">
        <v>2499</v>
      </c>
      <c r="B137" s="459"/>
      <c r="C137" s="459"/>
      <c r="D137" s="459"/>
      <c r="E137" s="350" t="s">
        <v>1638</v>
      </c>
      <c r="F137" s="140">
        <v>13528789</v>
      </c>
      <c r="G137" s="45">
        <v>3</v>
      </c>
      <c r="H137" s="45" t="s">
        <v>1755</v>
      </c>
      <c r="I137" s="138">
        <f>'[1]C11'!I4</f>
        <v>8810</v>
      </c>
      <c r="J137" s="471"/>
    </row>
    <row r="138" spans="1:10" ht="12.75">
      <c r="A138" s="64" t="s">
        <v>2500</v>
      </c>
      <c r="B138" s="459"/>
      <c r="C138" s="459"/>
      <c r="D138" s="459"/>
      <c r="E138" s="350" t="s">
        <v>1639</v>
      </c>
      <c r="F138" s="140">
        <v>3078858</v>
      </c>
      <c r="G138" s="45">
        <v>3</v>
      </c>
      <c r="H138" s="45" t="s">
        <v>1755</v>
      </c>
      <c r="I138" s="138">
        <f>'[1]C11'!I5</f>
        <v>18472</v>
      </c>
      <c r="J138" s="471"/>
    </row>
    <row r="139" spans="1:10" ht="12.75">
      <c r="A139" s="64" t="s">
        <v>2501</v>
      </c>
      <c r="B139" s="459"/>
      <c r="C139" s="459"/>
      <c r="D139" s="459"/>
      <c r="E139" s="350" t="s">
        <v>1640</v>
      </c>
      <c r="F139" s="140">
        <v>11807767</v>
      </c>
      <c r="G139" s="45">
        <v>3</v>
      </c>
      <c r="H139" s="45" t="s">
        <v>1755</v>
      </c>
      <c r="I139" s="138">
        <f>'[1]C11'!I6</f>
        <v>15780</v>
      </c>
      <c r="J139" s="471"/>
    </row>
    <row r="140" spans="1:10" ht="12.75">
      <c r="A140" s="64" t="s">
        <v>2502</v>
      </c>
      <c r="B140" s="459"/>
      <c r="C140" s="459"/>
      <c r="D140" s="459"/>
      <c r="E140" s="350" t="s">
        <v>1641</v>
      </c>
      <c r="F140" s="140">
        <v>29223850</v>
      </c>
      <c r="G140" s="45">
        <v>4</v>
      </c>
      <c r="H140" s="45" t="s">
        <v>1755</v>
      </c>
      <c r="I140" s="138">
        <f>'[1]C11'!I7</f>
        <v>16140</v>
      </c>
      <c r="J140" s="471"/>
    </row>
    <row r="141" spans="1:10" ht="12.75">
      <c r="A141" s="64" t="s">
        <v>2503</v>
      </c>
      <c r="B141" s="459"/>
      <c r="C141" s="459"/>
      <c r="D141" s="459"/>
      <c r="E141" s="350" t="s">
        <v>1642</v>
      </c>
      <c r="F141" s="140">
        <v>19199006</v>
      </c>
      <c r="G141" s="45">
        <v>4</v>
      </c>
      <c r="H141" s="45" t="s">
        <v>1755</v>
      </c>
      <c r="I141" s="138">
        <f>'[1]C11'!I8</f>
        <v>13324</v>
      </c>
      <c r="J141" s="471"/>
    </row>
    <row r="142" spans="1:10" ht="12.75">
      <c r="A142" s="64" t="s">
        <v>2504</v>
      </c>
      <c r="B142" s="459"/>
      <c r="C142" s="459"/>
      <c r="D142" s="459"/>
      <c r="E142" s="350" t="s">
        <v>1643</v>
      </c>
      <c r="F142" s="140">
        <v>85915832</v>
      </c>
      <c r="G142" s="45">
        <v>3</v>
      </c>
      <c r="H142" s="45" t="s">
        <v>1755</v>
      </c>
      <c r="I142" s="138">
        <f>'[1]C11'!I9</f>
        <v>10272</v>
      </c>
      <c r="J142" s="471"/>
    </row>
    <row r="143" spans="1:10" ht="12.75">
      <c r="A143" s="64" t="s">
        <v>2505</v>
      </c>
      <c r="B143" s="459"/>
      <c r="C143" s="459"/>
      <c r="D143" s="459"/>
      <c r="E143" s="350" t="s">
        <v>1644</v>
      </c>
      <c r="F143" s="140">
        <v>13116462</v>
      </c>
      <c r="G143" s="45">
        <v>3</v>
      </c>
      <c r="H143" s="45" t="s">
        <v>1755</v>
      </c>
      <c r="I143" s="138">
        <f>'[1]C11'!I10</f>
        <v>10152</v>
      </c>
      <c r="J143" s="471"/>
    </row>
    <row r="144" spans="1:10" ht="12.75">
      <c r="A144" s="64" t="s">
        <v>2506</v>
      </c>
      <c r="B144" s="459"/>
      <c r="C144" s="459"/>
      <c r="D144" s="459"/>
      <c r="E144" s="350" t="s">
        <v>1645</v>
      </c>
      <c r="F144" s="140">
        <v>19177297</v>
      </c>
      <c r="G144" s="45">
        <v>3</v>
      </c>
      <c r="H144" s="45" t="s">
        <v>1755</v>
      </c>
      <c r="I144" s="138">
        <f>'[1]C11'!I11</f>
        <v>26694</v>
      </c>
      <c r="J144" s="471"/>
    </row>
    <row r="145" spans="1:10" ht="12.75">
      <c r="A145" s="64" t="s">
        <v>2507</v>
      </c>
      <c r="B145" s="459"/>
      <c r="C145" s="459"/>
      <c r="D145" s="459"/>
      <c r="E145" s="350" t="s">
        <v>1646</v>
      </c>
      <c r="F145" s="140">
        <v>11826221</v>
      </c>
      <c r="G145" s="45">
        <v>3</v>
      </c>
      <c r="H145" s="45" t="s">
        <v>1755</v>
      </c>
      <c r="I145" s="138">
        <f>'[1]C11'!I12</f>
        <v>22844</v>
      </c>
      <c r="J145" s="471"/>
    </row>
    <row r="146" spans="1:10" ht="12.75">
      <c r="A146" s="64" t="s">
        <v>2508</v>
      </c>
      <c r="B146" s="459"/>
      <c r="C146" s="459"/>
      <c r="D146" s="459"/>
      <c r="E146" s="350" t="s">
        <v>1647</v>
      </c>
      <c r="F146" s="140">
        <v>15132242</v>
      </c>
      <c r="G146" s="45">
        <v>3</v>
      </c>
      <c r="H146" s="45" t="s">
        <v>1755</v>
      </c>
      <c r="I146" s="138">
        <f>'[1]C11'!I13</f>
        <v>21938</v>
      </c>
      <c r="J146" s="471"/>
    </row>
    <row r="147" spans="1:10" ht="12.75">
      <c r="A147" s="64" t="s">
        <v>2509</v>
      </c>
      <c r="B147" s="459"/>
      <c r="C147" s="459"/>
      <c r="D147" s="459"/>
      <c r="E147" s="350" t="s">
        <v>1648</v>
      </c>
      <c r="F147" s="140">
        <v>5732327</v>
      </c>
      <c r="G147" s="45">
        <v>3</v>
      </c>
      <c r="H147" s="45" t="s">
        <v>1755</v>
      </c>
      <c r="I147" s="138">
        <f>'[1]C11'!I14</f>
        <v>34402</v>
      </c>
      <c r="J147" s="471"/>
    </row>
    <row r="148" spans="1:10" ht="12.75">
      <c r="A148" s="64" t="s">
        <v>2510</v>
      </c>
      <c r="B148" s="459"/>
      <c r="C148" s="459"/>
      <c r="D148" s="459"/>
      <c r="E148" s="350" t="s">
        <v>1649</v>
      </c>
      <c r="F148" s="140">
        <v>11808054</v>
      </c>
      <c r="G148" s="45">
        <v>9</v>
      </c>
      <c r="H148" s="45" t="s">
        <v>1755</v>
      </c>
      <c r="I148" s="138">
        <f>'[1]C11'!I15</f>
        <v>8706</v>
      </c>
      <c r="J148" s="471"/>
    </row>
    <row r="149" spans="1:10" ht="12.75">
      <c r="A149" s="64" t="s">
        <v>2511</v>
      </c>
      <c r="B149" s="459"/>
      <c r="C149" s="459"/>
      <c r="D149" s="459"/>
      <c r="E149" s="350" t="s">
        <v>1650</v>
      </c>
      <c r="F149" s="140">
        <v>13131437</v>
      </c>
      <c r="G149" s="45">
        <v>3</v>
      </c>
      <c r="H149" s="45" t="s">
        <v>1755</v>
      </c>
      <c r="I149" s="138">
        <f>'[1]C11'!I16</f>
        <v>23106</v>
      </c>
      <c r="J149" s="471"/>
    </row>
    <row r="150" spans="1:10" ht="12.75">
      <c r="A150" s="64" t="s">
        <v>2512</v>
      </c>
      <c r="B150" s="459"/>
      <c r="C150" s="459"/>
      <c r="D150" s="459"/>
      <c r="E150" s="350" t="s">
        <v>1651</v>
      </c>
      <c r="F150" s="140">
        <v>13131629</v>
      </c>
      <c r="G150" s="45">
        <v>3</v>
      </c>
      <c r="H150" s="45" t="s">
        <v>1755</v>
      </c>
      <c r="I150" s="138">
        <f>'[1]C11'!I17</f>
        <v>8594</v>
      </c>
      <c r="J150" s="471"/>
    </row>
    <row r="151" spans="1:10" ht="12.75">
      <c r="A151" s="64" t="s">
        <v>2513</v>
      </c>
      <c r="B151" s="459"/>
      <c r="C151" s="459"/>
      <c r="D151" s="459"/>
      <c r="E151" s="350" t="s">
        <v>1652</v>
      </c>
      <c r="F151" s="140">
        <v>13131438</v>
      </c>
      <c r="G151" s="45">
        <v>3</v>
      </c>
      <c r="H151" s="45" t="s">
        <v>1755</v>
      </c>
      <c r="I151" s="138">
        <f>'[1]C11'!I18</f>
        <v>32220</v>
      </c>
      <c r="J151" s="471"/>
    </row>
    <row r="152" spans="1:10" ht="12.75">
      <c r="A152" s="64" t="s">
        <v>2514</v>
      </c>
      <c r="B152" s="459"/>
      <c r="C152" s="459"/>
      <c r="D152" s="459"/>
      <c r="E152" s="350" t="s">
        <v>1653</v>
      </c>
      <c r="F152" s="140">
        <v>11827035</v>
      </c>
      <c r="G152" s="45">
        <v>3</v>
      </c>
      <c r="H152" s="45" t="s">
        <v>1755</v>
      </c>
      <c r="I152" s="138">
        <f>'[1]C11'!I19</f>
        <v>18164</v>
      </c>
      <c r="J152" s="471"/>
    </row>
    <row r="153" spans="1:10" ht="12.75">
      <c r="A153" s="64" t="s">
        <v>2515</v>
      </c>
      <c r="B153" s="459"/>
      <c r="C153" s="459"/>
      <c r="D153" s="459"/>
      <c r="E153" s="350" t="s">
        <v>1654</v>
      </c>
      <c r="F153" s="140">
        <v>31457408</v>
      </c>
      <c r="G153" s="45">
        <v>2</v>
      </c>
      <c r="H153" s="45" t="s">
        <v>1755</v>
      </c>
      <c r="I153" s="138">
        <f>'[1]C11'!I20</f>
        <v>4964</v>
      </c>
      <c r="J153" s="471"/>
    </row>
    <row r="154" spans="1:10" ht="12.75">
      <c r="A154" s="64" t="s">
        <v>2516</v>
      </c>
      <c r="B154" s="459"/>
      <c r="C154" s="459"/>
      <c r="D154" s="459"/>
      <c r="E154" s="350" t="s">
        <v>1655</v>
      </c>
      <c r="F154" s="140">
        <v>19221344</v>
      </c>
      <c r="G154" s="45">
        <v>2</v>
      </c>
      <c r="H154" s="45" t="s">
        <v>1755</v>
      </c>
      <c r="I154" s="138">
        <f>'[1]C11'!I21</f>
        <v>5082</v>
      </c>
      <c r="J154" s="471"/>
    </row>
    <row r="155" spans="1:10" ht="12.75">
      <c r="A155" s="64" t="s">
        <v>2517</v>
      </c>
      <c r="B155" s="459"/>
      <c r="C155" s="459"/>
      <c r="D155" s="459"/>
      <c r="E155" s="350" t="s">
        <v>1656</v>
      </c>
      <c r="F155" s="140">
        <v>31456913</v>
      </c>
      <c r="G155" s="45">
        <v>2</v>
      </c>
      <c r="H155" s="45" t="s">
        <v>1755</v>
      </c>
      <c r="I155" s="138">
        <f>'[1]C11'!I22</f>
        <v>11796</v>
      </c>
      <c r="J155" s="471"/>
    </row>
    <row r="156" spans="1:10" ht="12.75">
      <c r="A156" s="64" t="s">
        <v>1178</v>
      </c>
      <c r="B156" s="459"/>
      <c r="C156" s="459"/>
      <c r="D156" s="459"/>
      <c r="E156" s="350" t="s">
        <v>1657</v>
      </c>
      <c r="F156" s="140">
        <v>11698042</v>
      </c>
      <c r="G156" s="45">
        <v>6</v>
      </c>
      <c r="H156" s="45" t="s">
        <v>1755</v>
      </c>
      <c r="I156" s="138">
        <f>'[1]C11'!I23</f>
        <v>8042</v>
      </c>
      <c r="J156" s="471"/>
    </row>
    <row r="157" spans="1:10" ht="12.75">
      <c r="A157" s="64" t="s">
        <v>1179</v>
      </c>
      <c r="B157" s="459"/>
      <c r="C157" s="459"/>
      <c r="D157" s="459"/>
      <c r="E157" s="350" t="s">
        <v>1658</v>
      </c>
      <c r="F157" s="140">
        <v>6800761</v>
      </c>
      <c r="G157" s="45">
        <v>6</v>
      </c>
      <c r="H157" s="45" t="s">
        <v>1755</v>
      </c>
      <c r="I157" s="138">
        <f>'[1]C11'!I24</f>
        <v>25286</v>
      </c>
      <c r="J157" s="471"/>
    </row>
    <row r="158" spans="1:10" ht="12.75">
      <c r="A158" s="64" t="s">
        <v>1180</v>
      </c>
      <c r="B158" s="459"/>
      <c r="C158" s="459"/>
      <c r="D158" s="459"/>
      <c r="E158" s="350" t="s">
        <v>1659</v>
      </c>
      <c r="F158" s="140">
        <v>13011345</v>
      </c>
      <c r="G158" s="45">
        <v>4</v>
      </c>
      <c r="H158" s="45" t="s">
        <v>1755</v>
      </c>
      <c r="I158" s="138">
        <f>'[1]C11'!I25</f>
        <v>20200</v>
      </c>
      <c r="J158" s="471"/>
    </row>
    <row r="159" spans="1:10" ht="12.75">
      <c r="A159" s="64" t="s">
        <v>1181</v>
      </c>
      <c r="B159" s="459"/>
      <c r="C159" s="459"/>
      <c r="D159" s="459"/>
      <c r="E159" s="350" t="s">
        <v>1660</v>
      </c>
      <c r="F159" s="140">
        <v>31010744</v>
      </c>
      <c r="G159" s="45">
        <v>2</v>
      </c>
      <c r="H159" s="45" t="s">
        <v>1755</v>
      </c>
      <c r="I159" s="138">
        <f>'[1]C11'!I26</f>
        <v>11438</v>
      </c>
      <c r="J159" s="471"/>
    </row>
    <row r="160" spans="1:10" ht="12.75" customHeight="1">
      <c r="A160" s="64" t="s">
        <v>1182</v>
      </c>
      <c r="B160" s="459" t="s">
        <v>1579</v>
      </c>
      <c r="C160" s="459">
        <v>670224060</v>
      </c>
      <c r="D160" s="459">
        <v>9482391296</v>
      </c>
      <c r="E160" s="350" t="s">
        <v>1661</v>
      </c>
      <c r="F160" s="140">
        <v>31010616</v>
      </c>
      <c r="G160" s="45">
        <v>2</v>
      </c>
      <c r="H160" s="45" t="s">
        <v>1755</v>
      </c>
      <c r="I160" s="138">
        <f>'[1]C11'!I27</f>
        <v>8592</v>
      </c>
      <c r="J160" s="470" t="s">
        <v>1578</v>
      </c>
    </row>
    <row r="161" spans="1:10" ht="12.75">
      <c r="A161" s="64" t="s">
        <v>1183</v>
      </c>
      <c r="B161" s="459"/>
      <c r="C161" s="459"/>
      <c r="D161" s="459"/>
      <c r="E161" s="350" t="s">
        <v>1662</v>
      </c>
      <c r="F161" s="140">
        <v>14528241</v>
      </c>
      <c r="G161" s="45">
        <v>3</v>
      </c>
      <c r="H161" s="45" t="s">
        <v>1755</v>
      </c>
      <c r="I161" s="138">
        <f>'[1]C11'!I28</f>
        <v>6992</v>
      </c>
      <c r="J161" s="470"/>
    </row>
    <row r="162" spans="1:10" ht="12.75">
      <c r="A162" s="64" t="s">
        <v>1184</v>
      </c>
      <c r="B162" s="459"/>
      <c r="C162" s="459"/>
      <c r="D162" s="459"/>
      <c r="E162" s="350" t="s">
        <v>1663</v>
      </c>
      <c r="F162" s="140">
        <v>31682897</v>
      </c>
      <c r="G162" s="45">
        <v>3</v>
      </c>
      <c r="H162" s="45" t="s">
        <v>1755</v>
      </c>
      <c r="I162" s="138">
        <f>'[1]C11'!I29</f>
        <v>14172</v>
      </c>
      <c r="J162" s="470"/>
    </row>
    <row r="163" spans="1:10" ht="12.75">
      <c r="A163" s="64" t="s">
        <v>1185</v>
      </c>
      <c r="B163" s="459"/>
      <c r="C163" s="459"/>
      <c r="D163" s="459"/>
      <c r="E163" s="350" t="s">
        <v>1664</v>
      </c>
      <c r="F163" s="140">
        <v>5720018</v>
      </c>
      <c r="G163" s="45">
        <v>9</v>
      </c>
      <c r="H163" s="45" t="s">
        <v>1755</v>
      </c>
      <c r="I163" s="138">
        <f>'[1]C11'!I30</f>
        <v>25118</v>
      </c>
      <c r="J163" s="470"/>
    </row>
    <row r="164" spans="1:10" ht="12.75">
      <c r="A164" s="64" t="s">
        <v>1186</v>
      </c>
      <c r="B164" s="459"/>
      <c r="C164" s="459"/>
      <c r="D164" s="459"/>
      <c r="E164" s="350" t="s">
        <v>1665</v>
      </c>
      <c r="F164" s="140">
        <v>26904409</v>
      </c>
      <c r="G164" s="45">
        <v>2</v>
      </c>
      <c r="H164" s="45" t="s">
        <v>1755</v>
      </c>
      <c r="I164" s="138">
        <f>'[1]C11'!I31</f>
        <v>7858</v>
      </c>
      <c r="J164" s="470"/>
    </row>
    <row r="165" spans="1:10" ht="12.75">
      <c r="A165" s="64" t="s">
        <v>1247</v>
      </c>
      <c r="B165" s="459"/>
      <c r="C165" s="459"/>
      <c r="D165" s="459"/>
      <c r="E165" s="350" t="s">
        <v>1666</v>
      </c>
      <c r="F165" s="140">
        <v>27158923</v>
      </c>
      <c r="G165" s="45">
        <v>2</v>
      </c>
      <c r="H165" s="45" t="s">
        <v>1755</v>
      </c>
      <c r="I165" s="138">
        <f>'[1]C11'!I32</f>
        <v>10414</v>
      </c>
      <c r="J165" s="470"/>
    </row>
    <row r="166" spans="1:10" ht="12.75">
      <c r="A166" s="64" t="s">
        <v>1248</v>
      </c>
      <c r="B166" s="459"/>
      <c r="C166" s="459"/>
      <c r="D166" s="459"/>
      <c r="E166" s="350" t="s">
        <v>1667</v>
      </c>
      <c r="F166" s="140">
        <v>2775779</v>
      </c>
      <c r="G166" s="45">
        <v>2</v>
      </c>
      <c r="H166" s="45" t="s">
        <v>1755</v>
      </c>
      <c r="I166" s="138">
        <f>'[1]C11'!I33</f>
        <v>2736</v>
      </c>
      <c r="J166" s="470"/>
    </row>
    <row r="167" spans="1:10" ht="12.75">
      <c r="A167" s="64" t="s">
        <v>1249</v>
      </c>
      <c r="B167" s="459"/>
      <c r="C167" s="459"/>
      <c r="D167" s="459"/>
      <c r="E167" s="350" t="s">
        <v>1668</v>
      </c>
      <c r="F167" s="140">
        <v>29094347</v>
      </c>
      <c r="G167" s="45">
        <v>3</v>
      </c>
      <c r="H167" s="45" t="s">
        <v>1755</v>
      </c>
      <c r="I167" s="138">
        <f>'[1]C11'!I34</f>
        <v>5960</v>
      </c>
      <c r="J167" s="470"/>
    </row>
    <row r="168" spans="1:10" ht="12.75">
      <c r="A168" s="64" t="s">
        <v>1250</v>
      </c>
      <c r="B168" s="459"/>
      <c r="C168" s="459"/>
      <c r="D168" s="459"/>
      <c r="E168" s="350" t="s">
        <v>1669</v>
      </c>
      <c r="F168" s="140">
        <v>30369328</v>
      </c>
      <c r="G168" s="45">
        <v>3</v>
      </c>
      <c r="H168" s="45" t="s">
        <v>1755</v>
      </c>
      <c r="I168" s="138">
        <f>'[1]C11'!I35</f>
        <v>6160</v>
      </c>
      <c r="J168" s="470"/>
    </row>
    <row r="169" spans="1:10" ht="12.75">
      <c r="A169" s="64" t="s">
        <v>1251</v>
      </c>
      <c r="B169" s="459"/>
      <c r="C169" s="459"/>
      <c r="D169" s="459"/>
      <c r="E169" s="350" t="s">
        <v>1670</v>
      </c>
      <c r="F169" s="140">
        <v>4895407</v>
      </c>
      <c r="G169" s="45">
        <v>6</v>
      </c>
      <c r="H169" s="45" t="s">
        <v>1755</v>
      </c>
      <c r="I169" s="138">
        <f>'[1]C11'!I36</f>
        <v>44576</v>
      </c>
      <c r="J169" s="470"/>
    </row>
    <row r="170" spans="1:10" ht="12.75">
      <c r="A170" s="64" t="s">
        <v>1252</v>
      </c>
      <c r="B170" s="459"/>
      <c r="C170" s="459"/>
      <c r="D170" s="459"/>
      <c r="E170" s="350" t="s">
        <v>1671</v>
      </c>
      <c r="F170" s="140">
        <v>12592082</v>
      </c>
      <c r="G170" s="45">
        <v>3</v>
      </c>
      <c r="H170" s="45" t="s">
        <v>1755</v>
      </c>
      <c r="I170" s="138">
        <f>'[1]C11'!I37</f>
        <v>26646</v>
      </c>
      <c r="J170" s="470"/>
    </row>
    <row r="171" spans="1:10" ht="12.75">
      <c r="A171" s="64" t="s">
        <v>1253</v>
      </c>
      <c r="B171" s="459"/>
      <c r="C171" s="459"/>
      <c r="D171" s="459"/>
      <c r="E171" s="350" t="s">
        <v>1672</v>
      </c>
      <c r="F171" s="140">
        <v>11826786</v>
      </c>
      <c r="G171" s="45">
        <v>3</v>
      </c>
      <c r="H171" s="45" t="s">
        <v>1755</v>
      </c>
      <c r="I171" s="138">
        <f>'[1]C11'!I38</f>
        <v>20162</v>
      </c>
      <c r="J171" s="470"/>
    </row>
    <row r="172" spans="1:10" ht="12.75">
      <c r="A172" s="64" t="s">
        <v>1254</v>
      </c>
      <c r="B172" s="459"/>
      <c r="C172" s="459"/>
      <c r="D172" s="459"/>
      <c r="E172" s="350" t="s">
        <v>1673</v>
      </c>
      <c r="F172" s="140">
        <v>31011549</v>
      </c>
      <c r="G172" s="45">
        <v>3</v>
      </c>
      <c r="H172" s="45" t="s">
        <v>1755</v>
      </c>
      <c r="I172" s="138">
        <f>'[1]C11'!I39</f>
        <v>16324</v>
      </c>
      <c r="J172" s="470"/>
    </row>
    <row r="173" spans="1:10" ht="12.75">
      <c r="A173" s="64" t="s">
        <v>1255</v>
      </c>
      <c r="B173" s="459"/>
      <c r="C173" s="459"/>
      <c r="D173" s="459"/>
      <c r="E173" s="350" t="s">
        <v>1674</v>
      </c>
      <c r="F173" s="140">
        <v>27686961</v>
      </c>
      <c r="G173" s="45">
        <v>2</v>
      </c>
      <c r="H173" s="45" t="s">
        <v>1755</v>
      </c>
      <c r="I173" s="138">
        <f>'[1]C11'!I40</f>
        <v>12204</v>
      </c>
      <c r="J173" s="470"/>
    </row>
    <row r="174" spans="1:10" ht="12.75">
      <c r="A174" s="64" t="s">
        <v>1256</v>
      </c>
      <c r="B174" s="459"/>
      <c r="C174" s="459"/>
      <c r="D174" s="459"/>
      <c r="E174" s="350" t="s">
        <v>1675</v>
      </c>
      <c r="F174" s="140">
        <v>11826037</v>
      </c>
      <c r="G174" s="45">
        <v>3</v>
      </c>
      <c r="H174" s="45" t="s">
        <v>1755</v>
      </c>
      <c r="I174" s="138">
        <f>'[1]C11'!I41</f>
        <v>21040</v>
      </c>
      <c r="J174" s="470"/>
    </row>
    <row r="175" spans="1:10" ht="12.75">
      <c r="A175" s="64" t="s">
        <v>1257</v>
      </c>
      <c r="B175" s="459"/>
      <c r="C175" s="459"/>
      <c r="D175" s="459"/>
      <c r="E175" s="350" t="s">
        <v>1676</v>
      </c>
      <c r="F175" s="140">
        <v>14546622</v>
      </c>
      <c r="G175" s="45">
        <v>3</v>
      </c>
      <c r="H175" s="45" t="s">
        <v>1755</v>
      </c>
      <c r="I175" s="138">
        <f>'[1]C11'!I42</f>
        <v>21486</v>
      </c>
      <c r="J175" s="470"/>
    </row>
    <row r="176" spans="1:10" ht="12.75">
      <c r="A176" s="64" t="s">
        <v>1258</v>
      </c>
      <c r="B176" s="459"/>
      <c r="C176" s="459"/>
      <c r="D176" s="459"/>
      <c r="E176" s="350" t="s">
        <v>1677</v>
      </c>
      <c r="F176" s="140">
        <v>22997727</v>
      </c>
      <c r="G176" s="45">
        <v>3</v>
      </c>
      <c r="H176" s="45" t="s">
        <v>1755</v>
      </c>
      <c r="I176" s="138">
        <f>'[1]C11'!I43</f>
        <v>22218</v>
      </c>
      <c r="J176" s="470"/>
    </row>
    <row r="177" spans="1:10" ht="12.75">
      <c r="A177" s="64" t="s">
        <v>1259</v>
      </c>
      <c r="B177" s="459"/>
      <c r="C177" s="459"/>
      <c r="D177" s="459"/>
      <c r="E177" s="350" t="s">
        <v>1678</v>
      </c>
      <c r="F177" s="140">
        <v>27088524</v>
      </c>
      <c r="G177" s="45">
        <v>3</v>
      </c>
      <c r="H177" s="45" t="s">
        <v>1755</v>
      </c>
      <c r="I177" s="138">
        <f>'[1]C11'!I44</f>
        <v>2078</v>
      </c>
      <c r="J177" s="470"/>
    </row>
    <row r="178" spans="1:10" ht="12.75">
      <c r="A178" s="64" t="s">
        <v>1260</v>
      </c>
      <c r="B178" s="459"/>
      <c r="C178" s="459"/>
      <c r="D178" s="459"/>
      <c r="E178" s="350" t="s">
        <v>1679</v>
      </c>
      <c r="F178" s="140">
        <v>27157942</v>
      </c>
      <c r="G178" s="45">
        <v>2</v>
      </c>
      <c r="H178" s="45" t="s">
        <v>1755</v>
      </c>
      <c r="I178" s="138">
        <f>'[1]C11'!I45</f>
        <v>9704</v>
      </c>
      <c r="J178" s="470"/>
    </row>
    <row r="179" spans="1:10" ht="12.75">
      <c r="A179" s="64" t="s">
        <v>1261</v>
      </c>
      <c r="B179" s="459"/>
      <c r="C179" s="459"/>
      <c r="D179" s="459"/>
      <c r="E179" s="350" t="s">
        <v>1680</v>
      </c>
      <c r="F179" s="140">
        <v>14890120</v>
      </c>
      <c r="G179" s="45">
        <v>3</v>
      </c>
      <c r="H179" s="45" t="s">
        <v>1755</v>
      </c>
      <c r="I179" s="138">
        <f>'[1]C11'!I46</f>
        <v>12272</v>
      </c>
      <c r="J179" s="470"/>
    </row>
    <row r="180" spans="1:10" ht="12.75">
      <c r="A180" s="64" t="s">
        <v>1262</v>
      </c>
      <c r="B180" s="459"/>
      <c r="C180" s="459"/>
      <c r="D180" s="459"/>
      <c r="E180" s="350" t="s">
        <v>1681</v>
      </c>
      <c r="F180" s="140">
        <v>29720951</v>
      </c>
      <c r="G180" s="45">
        <v>2</v>
      </c>
      <c r="H180" s="45" t="s">
        <v>1755</v>
      </c>
      <c r="I180" s="138">
        <f>'[1]C11'!I47</f>
        <v>5304</v>
      </c>
      <c r="J180" s="470"/>
    </row>
    <row r="181" spans="1:10" ht="12.75">
      <c r="A181" s="64" t="s">
        <v>1263</v>
      </c>
      <c r="B181" s="459"/>
      <c r="C181" s="459"/>
      <c r="D181" s="459"/>
      <c r="E181" s="350" t="s">
        <v>1682</v>
      </c>
      <c r="F181" s="140">
        <v>85914218</v>
      </c>
      <c r="G181" s="45">
        <v>2</v>
      </c>
      <c r="H181" s="45" t="s">
        <v>1755</v>
      </c>
      <c r="I181" s="138">
        <f>'[1]C11'!I48</f>
        <v>4538</v>
      </c>
      <c r="J181" s="470"/>
    </row>
    <row r="182" spans="1:10" ht="12.75">
      <c r="A182" s="64" t="s">
        <v>1264</v>
      </c>
      <c r="B182" s="459"/>
      <c r="C182" s="459"/>
      <c r="D182" s="459"/>
      <c r="E182" s="350" t="s">
        <v>1683</v>
      </c>
      <c r="F182" s="140">
        <v>28601334</v>
      </c>
      <c r="G182" s="45">
        <v>2</v>
      </c>
      <c r="H182" s="45" t="s">
        <v>1755</v>
      </c>
      <c r="I182" s="138">
        <f>'[1]C11'!I49</f>
        <v>9672</v>
      </c>
      <c r="J182" s="470"/>
    </row>
    <row r="183" spans="1:10" ht="12.75">
      <c r="A183" s="64" t="s">
        <v>1265</v>
      </c>
      <c r="B183" s="459"/>
      <c r="C183" s="459"/>
      <c r="D183" s="459"/>
      <c r="E183" s="350" t="s">
        <v>1684</v>
      </c>
      <c r="F183" s="140">
        <v>26764184</v>
      </c>
      <c r="G183" s="45">
        <v>2</v>
      </c>
      <c r="H183" s="45" t="s">
        <v>1755</v>
      </c>
      <c r="I183" s="138">
        <f>'[1]C11'!I50</f>
        <v>26442</v>
      </c>
      <c r="J183" s="470"/>
    </row>
    <row r="184" spans="1:10" ht="12.75">
      <c r="A184" s="64" t="s">
        <v>1266</v>
      </c>
      <c r="B184" s="459"/>
      <c r="C184" s="459"/>
      <c r="D184" s="459"/>
      <c r="E184" s="350" t="s">
        <v>1685</v>
      </c>
      <c r="F184" s="140">
        <v>20656649</v>
      </c>
      <c r="G184" s="45">
        <v>3</v>
      </c>
      <c r="H184" s="45" t="s">
        <v>1755</v>
      </c>
      <c r="I184" s="138">
        <f>'[1]C11'!I51</f>
        <v>27676</v>
      </c>
      <c r="J184" s="470"/>
    </row>
    <row r="185" spans="1:10" ht="12.75">
      <c r="A185" s="64" t="s">
        <v>1267</v>
      </c>
      <c r="B185" s="459"/>
      <c r="C185" s="459"/>
      <c r="D185" s="459"/>
      <c r="E185" s="350" t="s">
        <v>1686</v>
      </c>
      <c r="F185" s="140">
        <v>14709461</v>
      </c>
      <c r="G185" s="45">
        <v>12</v>
      </c>
      <c r="H185" s="45" t="s">
        <v>1755</v>
      </c>
      <c r="I185" s="138">
        <f>'[1]C11'!I52</f>
        <v>113450</v>
      </c>
      <c r="J185" s="470"/>
    </row>
    <row r="186" spans="1:10" ht="12.75">
      <c r="A186" s="64" t="s">
        <v>1268</v>
      </c>
      <c r="B186" s="459"/>
      <c r="C186" s="459"/>
      <c r="D186" s="459"/>
      <c r="E186" s="350" t="s">
        <v>1687</v>
      </c>
      <c r="F186" s="140">
        <v>8550524</v>
      </c>
      <c r="G186" s="45">
        <v>4</v>
      </c>
      <c r="H186" s="45" t="s">
        <v>1755</v>
      </c>
      <c r="I186" s="138">
        <f>'[1]C11'!I53</f>
        <v>34280</v>
      </c>
      <c r="J186" s="470"/>
    </row>
    <row r="187" spans="1:10" ht="12.75">
      <c r="A187" s="64" t="s">
        <v>1269</v>
      </c>
      <c r="B187" s="459"/>
      <c r="C187" s="459"/>
      <c r="D187" s="459"/>
      <c r="E187" s="350" t="s">
        <v>1688</v>
      </c>
      <c r="F187" s="140">
        <v>26994245</v>
      </c>
      <c r="G187" s="45">
        <v>2</v>
      </c>
      <c r="H187" s="45" t="s">
        <v>1755</v>
      </c>
      <c r="I187" s="138">
        <f>'[1]C11'!I54</f>
        <v>454</v>
      </c>
      <c r="J187" s="470"/>
    </row>
    <row r="188" spans="1:10" ht="12.75">
      <c r="A188" s="64" t="s">
        <v>1270</v>
      </c>
      <c r="B188" s="459"/>
      <c r="C188" s="459"/>
      <c r="D188" s="459"/>
      <c r="E188" s="350" t="s">
        <v>1689</v>
      </c>
      <c r="F188" s="140">
        <v>27141158</v>
      </c>
      <c r="G188" s="45">
        <v>2</v>
      </c>
      <c r="H188" s="45" t="s">
        <v>1755</v>
      </c>
      <c r="I188" s="138">
        <f>'[1]C11'!I55</f>
        <v>6518</v>
      </c>
      <c r="J188" s="470"/>
    </row>
    <row r="189" spans="1:10" ht="12.75">
      <c r="A189" s="64" t="s">
        <v>1271</v>
      </c>
      <c r="B189" s="459"/>
      <c r="C189" s="459"/>
      <c r="D189" s="459"/>
      <c r="E189" s="350" t="s">
        <v>1690</v>
      </c>
      <c r="F189" s="140">
        <v>18822867</v>
      </c>
      <c r="G189" s="45">
        <v>2</v>
      </c>
      <c r="H189" s="45" t="s">
        <v>1755</v>
      </c>
      <c r="I189" s="138">
        <f>'[1]C11'!I56</f>
        <v>9326</v>
      </c>
      <c r="J189" s="470"/>
    </row>
    <row r="190" spans="1:10" ht="12.75">
      <c r="A190" s="64" t="s">
        <v>1272</v>
      </c>
      <c r="B190" s="459"/>
      <c r="C190" s="459"/>
      <c r="D190" s="459"/>
      <c r="E190" s="350" t="s">
        <v>1691</v>
      </c>
      <c r="F190" s="140">
        <v>21605996</v>
      </c>
      <c r="G190" s="45">
        <v>2</v>
      </c>
      <c r="H190" s="45" t="s">
        <v>1755</v>
      </c>
      <c r="I190" s="138">
        <f>'[1]C11'!I57</f>
        <v>10912</v>
      </c>
      <c r="J190" s="470"/>
    </row>
    <row r="191" spans="1:10" ht="12.75">
      <c r="A191" s="64" t="s">
        <v>1273</v>
      </c>
      <c r="B191" s="459"/>
      <c r="C191" s="459"/>
      <c r="D191" s="459"/>
      <c r="E191" s="350" t="s">
        <v>1659</v>
      </c>
      <c r="F191" s="140">
        <v>31381312</v>
      </c>
      <c r="G191" s="45">
        <v>2</v>
      </c>
      <c r="H191" s="45" t="s">
        <v>1755</v>
      </c>
      <c r="I191" s="138">
        <f>'[1]C11'!I58</f>
        <v>3016</v>
      </c>
      <c r="J191" s="470"/>
    </row>
    <row r="192" spans="1:10" ht="12.75">
      <c r="A192" s="64" t="s">
        <v>1274</v>
      </c>
      <c r="B192" s="459"/>
      <c r="C192" s="459"/>
      <c r="D192" s="459"/>
      <c r="E192" s="350" t="s">
        <v>1692</v>
      </c>
      <c r="F192" s="140">
        <v>28040218</v>
      </c>
      <c r="G192" s="45">
        <v>2</v>
      </c>
      <c r="H192" s="45" t="s">
        <v>1755</v>
      </c>
      <c r="I192" s="138">
        <f>'[1]C11'!I59</f>
        <v>9174</v>
      </c>
      <c r="J192" s="470"/>
    </row>
    <row r="193" spans="1:10" ht="12.75">
      <c r="A193" s="64" t="s">
        <v>1275</v>
      </c>
      <c r="B193" s="459"/>
      <c r="C193" s="459"/>
      <c r="D193" s="459"/>
      <c r="E193" s="350" t="s">
        <v>1693</v>
      </c>
      <c r="F193" s="140">
        <v>28156938</v>
      </c>
      <c r="G193" s="45">
        <v>1</v>
      </c>
      <c r="H193" s="45" t="s">
        <v>1755</v>
      </c>
      <c r="I193" s="138">
        <f>'[1]C11'!I60</f>
        <v>4516</v>
      </c>
      <c r="J193" s="470"/>
    </row>
    <row r="194" spans="1:10" ht="12.75">
      <c r="A194" s="64" t="s">
        <v>1276</v>
      </c>
      <c r="B194" s="459"/>
      <c r="C194" s="459"/>
      <c r="D194" s="459"/>
      <c r="E194" s="350" t="s">
        <v>344</v>
      </c>
      <c r="F194" s="140">
        <v>14318441</v>
      </c>
      <c r="G194" s="45">
        <v>6</v>
      </c>
      <c r="H194" s="45" t="s">
        <v>1755</v>
      </c>
      <c r="I194" s="138">
        <f>'[1]C11'!I61</f>
        <v>26254</v>
      </c>
      <c r="J194" s="470"/>
    </row>
    <row r="195" spans="1:10" ht="12.75" customHeight="1">
      <c r="A195" s="64" t="s">
        <v>1277</v>
      </c>
      <c r="B195" s="459" t="s">
        <v>1579</v>
      </c>
      <c r="C195" s="459">
        <v>670224060</v>
      </c>
      <c r="D195" s="459">
        <v>9482391296</v>
      </c>
      <c r="E195" s="350" t="s">
        <v>345</v>
      </c>
      <c r="F195" s="140">
        <v>11928855</v>
      </c>
      <c r="G195" s="45">
        <v>9</v>
      </c>
      <c r="H195" s="45" t="s">
        <v>1755</v>
      </c>
      <c r="I195" s="138">
        <f>'[1]C11'!I62</f>
        <v>1114</v>
      </c>
      <c r="J195" s="470" t="s">
        <v>1578</v>
      </c>
    </row>
    <row r="196" spans="1:10" ht="12.75">
      <c r="A196" s="64" t="s">
        <v>1278</v>
      </c>
      <c r="B196" s="459"/>
      <c r="C196" s="459"/>
      <c r="D196" s="459"/>
      <c r="E196" s="350" t="s">
        <v>346</v>
      </c>
      <c r="F196" s="140">
        <v>29901323</v>
      </c>
      <c r="G196" s="45">
        <v>1</v>
      </c>
      <c r="H196" s="45" t="s">
        <v>1755</v>
      </c>
      <c r="I196" s="138">
        <f>'[1]C11'!I63</f>
        <v>6648</v>
      </c>
      <c r="J196" s="470"/>
    </row>
    <row r="197" spans="1:10" ht="12.75">
      <c r="A197" s="64" t="s">
        <v>1279</v>
      </c>
      <c r="B197" s="459"/>
      <c r="C197" s="459"/>
      <c r="D197" s="459"/>
      <c r="E197" s="350" t="s">
        <v>347</v>
      </c>
      <c r="F197" s="140">
        <v>27158598</v>
      </c>
      <c r="G197" s="45">
        <v>1</v>
      </c>
      <c r="H197" s="45" t="s">
        <v>1755</v>
      </c>
      <c r="I197" s="138">
        <f>'[1]C11'!I64</f>
        <v>1060</v>
      </c>
      <c r="J197" s="470"/>
    </row>
    <row r="198" spans="1:10" ht="12.75">
      <c r="A198" s="64" t="s">
        <v>1280</v>
      </c>
      <c r="B198" s="459"/>
      <c r="C198" s="459"/>
      <c r="D198" s="459"/>
      <c r="E198" s="350" t="s">
        <v>348</v>
      </c>
      <c r="F198" s="140">
        <v>28174581</v>
      </c>
      <c r="G198" s="45">
        <v>2</v>
      </c>
      <c r="H198" s="45" t="s">
        <v>1755</v>
      </c>
      <c r="I198" s="138">
        <f>'[1]C11'!I65</f>
        <v>1848</v>
      </c>
      <c r="J198" s="470"/>
    </row>
    <row r="199" spans="1:10" ht="12.75">
      <c r="A199" s="64" t="s">
        <v>1281</v>
      </c>
      <c r="B199" s="459"/>
      <c r="C199" s="459"/>
      <c r="D199" s="459"/>
      <c r="E199" s="350" t="s">
        <v>349</v>
      </c>
      <c r="F199" s="140">
        <v>11826035</v>
      </c>
      <c r="G199" s="45">
        <v>3</v>
      </c>
      <c r="H199" s="45" t="s">
        <v>1755</v>
      </c>
      <c r="I199" s="138">
        <f>'[1]C11'!I66</f>
        <v>9948</v>
      </c>
      <c r="J199" s="470"/>
    </row>
    <row r="200" spans="1:10" ht="12.75">
      <c r="A200" s="64" t="s">
        <v>1282</v>
      </c>
      <c r="B200" s="459"/>
      <c r="C200" s="459"/>
      <c r="D200" s="459"/>
      <c r="E200" s="350" t="s">
        <v>348</v>
      </c>
      <c r="F200" s="140">
        <v>26944870</v>
      </c>
      <c r="G200" s="45">
        <v>2</v>
      </c>
      <c r="H200" s="45" t="s">
        <v>1755</v>
      </c>
      <c r="I200" s="138">
        <f>'[1]C11'!I67</f>
        <v>6164</v>
      </c>
      <c r="J200" s="470"/>
    </row>
    <row r="201" spans="1:10" ht="12.75">
      <c r="A201" s="64" t="s">
        <v>1283</v>
      </c>
      <c r="B201" s="459"/>
      <c r="C201" s="459"/>
      <c r="D201" s="459"/>
      <c r="E201" s="350" t="s">
        <v>350</v>
      </c>
      <c r="F201" s="140">
        <v>11826755</v>
      </c>
      <c r="G201" s="45">
        <v>3</v>
      </c>
      <c r="H201" s="45" t="s">
        <v>1755</v>
      </c>
      <c r="I201" s="138">
        <f>'[1]C11'!I68</f>
        <v>28640</v>
      </c>
      <c r="J201" s="470"/>
    </row>
    <row r="202" spans="1:10" ht="12.75">
      <c r="A202" s="64" t="s">
        <v>1284</v>
      </c>
      <c r="B202" s="459"/>
      <c r="C202" s="459"/>
      <c r="D202" s="459"/>
      <c r="E202" s="350" t="s">
        <v>351</v>
      </c>
      <c r="F202" s="140">
        <v>11826788</v>
      </c>
      <c r="G202" s="45">
        <v>3</v>
      </c>
      <c r="H202" s="45" t="s">
        <v>1755</v>
      </c>
      <c r="I202" s="138">
        <f>'[1]C11'!I69</f>
        <v>11528</v>
      </c>
      <c r="J202" s="470"/>
    </row>
    <row r="203" spans="1:10" ht="12.75">
      <c r="A203" s="64" t="s">
        <v>1285</v>
      </c>
      <c r="B203" s="459"/>
      <c r="C203" s="459"/>
      <c r="D203" s="459"/>
      <c r="E203" s="350" t="s">
        <v>352</v>
      </c>
      <c r="F203" s="140">
        <v>11826215</v>
      </c>
      <c r="G203" s="45">
        <v>3</v>
      </c>
      <c r="H203" s="45" t="s">
        <v>1755</v>
      </c>
      <c r="I203" s="138">
        <f>'[1]C11'!I70</f>
        <v>10226</v>
      </c>
      <c r="J203" s="470"/>
    </row>
    <row r="204" spans="1:10" ht="12.75">
      <c r="A204" s="64" t="s">
        <v>1286</v>
      </c>
      <c r="B204" s="459"/>
      <c r="C204" s="459"/>
      <c r="D204" s="459"/>
      <c r="E204" s="350" t="s">
        <v>353</v>
      </c>
      <c r="F204" s="140">
        <v>13876245</v>
      </c>
      <c r="G204" s="45">
        <v>6</v>
      </c>
      <c r="H204" s="45" t="s">
        <v>1755</v>
      </c>
      <c r="I204" s="138">
        <f>'[1]C11'!I71</f>
        <v>13816</v>
      </c>
      <c r="J204" s="470"/>
    </row>
    <row r="205" spans="1:10" ht="12.75">
      <c r="A205" s="64" t="s">
        <v>1287</v>
      </c>
      <c r="B205" s="459"/>
      <c r="C205" s="459"/>
      <c r="D205" s="459"/>
      <c r="E205" s="350" t="s">
        <v>354</v>
      </c>
      <c r="F205" s="140">
        <v>31622584</v>
      </c>
      <c r="G205" s="45">
        <v>1</v>
      </c>
      <c r="H205" s="45" t="s">
        <v>1755</v>
      </c>
      <c r="I205" s="138">
        <f>'[1]C11'!I72</f>
        <v>4140</v>
      </c>
      <c r="J205" s="470"/>
    </row>
    <row r="206" spans="1:10" ht="12.75">
      <c r="A206" s="64" t="s">
        <v>1288</v>
      </c>
      <c r="B206" s="459"/>
      <c r="C206" s="459"/>
      <c r="D206" s="459"/>
      <c r="E206" s="350" t="s">
        <v>355</v>
      </c>
      <c r="F206" s="140">
        <v>15172655</v>
      </c>
      <c r="G206" s="45">
        <v>1</v>
      </c>
      <c r="H206" s="45" t="s">
        <v>1755</v>
      </c>
      <c r="I206" s="138">
        <f>'[1]C11'!I73</f>
        <v>13526</v>
      </c>
      <c r="J206" s="470"/>
    </row>
    <row r="207" spans="1:10" ht="12.75">
      <c r="A207" s="64" t="s">
        <v>1289</v>
      </c>
      <c r="B207" s="459"/>
      <c r="C207" s="459"/>
      <c r="D207" s="459"/>
      <c r="E207" s="350" t="s">
        <v>356</v>
      </c>
      <c r="F207" s="140">
        <v>28130697</v>
      </c>
      <c r="G207" s="45">
        <v>1</v>
      </c>
      <c r="H207" s="45" t="s">
        <v>1755</v>
      </c>
      <c r="I207" s="138">
        <f>'[1]C11'!I74</f>
        <v>7090</v>
      </c>
      <c r="J207" s="470"/>
    </row>
    <row r="208" spans="1:10" ht="12.75">
      <c r="A208" s="64" t="s">
        <v>1290</v>
      </c>
      <c r="B208" s="459"/>
      <c r="C208" s="459"/>
      <c r="D208" s="459"/>
      <c r="E208" s="350" t="s">
        <v>357</v>
      </c>
      <c r="F208" s="140">
        <v>30571056</v>
      </c>
      <c r="G208" s="45">
        <v>1</v>
      </c>
      <c r="H208" s="45" t="s">
        <v>1755</v>
      </c>
      <c r="I208" s="138">
        <f>'[1]C11'!I75</f>
        <v>8870</v>
      </c>
      <c r="J208" s="470"/>
    </row>
    <row r="209" spans="1:10" ht="12.75">
      <c r="A209" s="64" t="s">
        <v>1291</v>
      </c>
      <c r="B209" s="459"/>
      <c r="C209" s="459"/>
      <c r="D209" s="459"/>
      <c r="E209" s="350" t="s">
        <v>358</v>
      </c>
      <c r="F209" s="140">
        <v>30571048</v>
      </c>
      <c r="G209" s="45">
        <v>1</v>
      </c>
      <c r="H209" s="45" t="s">
        <v>1755</v>
      </c>
      <c r="I209" s="138">
        <f>'[1]C11'!I76</f>
        <v>11960</v>
      </c>
      <c r="J209" s="470"/>
    </row>
    <row r="210" spans="1:10" ht="12.75">
      <c r="A210" s="64" t="s">
        <v>1292</v>
      </c>
      <c r="B210" s="459"/>
      <c r="C210" s="459"/>
      <c r="D210" s="459"/>
      <c r="E210" s="350" t="s">
        <v>359</v>
      </c>
      <c r="F210" s="140">
        <v>9683657</v>
      </c>
      <c r="G210" s="45">
        <v>1</v>
      </c>
      <c r="H210" s="45" t="s">
        <v>1755</v>
      </c>
      <c r="I210" s="138">
        <f>'[1]C11'!I77</f>
        <v>11062</v>
      </c>
      <c r="J210" s="470"/>
    </row>
    <row r="211" spans="1:10" ht="12.75">
      <c r="A211" s="64" t="s">
        <v>1293</v>
      </c>
      <c r="B211" s="459"/>
      <c r="C211" s="459"/>
      <c r="D211" s="459"/>
      <c r="E211" s="350" t="s">
        <v>360</v>
      </c>
      <c r="F211" s="140">
        <v>21118853</v>
      </c>
      <c r="G211" s="45">
        <v>1</v>
      </c>
      <c r="H211" s="45" t="s">
        <v>1755</v>
      </c>
      <c r="I211" s="138">
        <f>'[1]C11'!I78</f>
        <v>22836</v>
      </c>
      <c r="J211" s="470"/>
    </row>
    <row r="212" spans="1:10" ht="12.75">
      <c r="A212" s="64" t="s">
        <v>1294</v>
      </c>
      <c r="B212" s="459"/>
      <c r="C212" s="459"/>
      <c r="D212" s="459"/>
      <c r="E212" s="350" t="s">
        <v>361</v>
      </c>
      <c r="F212" s="140">
        <v>8361051</v>
      </c>
      <c r="G212" s="45">
        <v>3</v>
      </c>
      <c r="H212" s="45" t="s">
        <v>1755</v>
      </c>
      <c r="I212" s="138">
        <f>'[1]C11'!I79</f>
        <v>8870</v>
      </c>
      <c r="J212" s="470"/>
    </row>
    <row r="213" spans="1:10" ht="12.75">
      <c r="A213" s="64" t="s">
        <v>1295</v>
      </c>
      <c r="B213" s="459"/>
      <c r="C213" s="459"/>
      <c r="D213" s="459"/>
      <c r="E213" s="350" t="s">
        <v>362</v>
      </c>
      <c r="F213" s="140">
        <v>15067239</v>
      </c>
      <c r="G213" s="45">
        <v>3</v>
      </c>
      <c r="H213" s="45" t="s">
        <v>1755</v>
      </c>
      <c r="I213" s="138">
        <f>'[1]C11'!I80</f>
        <v>12020</v>
      </c>
      <c r="J213" s="470"/>
    </row>
    <row r="214" spans="1:10" ht="12.75">
      <c r="A214" s="64" t="s">
        <v>1296</v>
      </c>
      <c r="B214" s="459"/>
      <c r="C214" s="459"/>
      <c r="D214" s="459"/>
      <c r="E214" s="350" t="s">
        <v>363</v>
      </c>
      <c r="F214" s="140">
        <v>21289696</v>
      </c>
      <c r="G214" s="45">
        <v>4</v>
      </c>
      <c r="H214" s="45" t="s">
        <v>1755</v>
      </c>
      <c r="I214" s="138">
        <f>'[1]C11'!I81</f>
        <v>10972</v>
      </c>
      <c r="J214" s="470"/>
    </row>
    <row r="215" spans="1:10" ht="12.75">
      <c r="A215" s="64" t="s">
        <v>1297</v>
      </c>
      <c r="B215" s="459"/>
      <c r="C215" s="459"/>
      <c r="D215" s="459"/>
      <c r="E215" s="350" t="s">
        <v>364</v>
      </c>
      <c r="F215" s="140">
        <v>12465897</v>
      </c>
      <c r="G215" s="45">
        <v>9</v>
      </c>
      <c r="H215" s="45" t="s">
        <v>1755</v>
      </c>
      <c r="I215" s="138">
        <f>'[1]C11'!I82</f>
        <v>40536</v>
      </c>
      <c r="J215" s="470"/>
    </row>
    <row r="216" spans="1:10" ht="12.75">
      <c r="A216" s="64" t="s">
        <v>1298</v>
      </c>
      <c r="B216" s="459"/>
      <c r="C216" s="459"/>
      <c r="D216" s="459"/>
      <c r="E216" s="350" t="s">
        <v>365</v>
      </c>
      <c r="F216" s="140">
        <v>14276124</v>
      </c>
      <c r="G216" s="45">
        <v>15</v>
      </c>
      <c r="H216" s="45" t="s">
        <v>1755</v>
      </c>
      <c r="I216" s="138">
        <f>'[1]C11'!I83</f>
        <v>9218</v>
      </c>
      <c r="J216" s="470"/>
    </row>
    <row r="217" spans="1:10" ht="12.75">
      <c r="A217" s="64" t="s">
        <v>1299</v>
      </c>
      <c r="B217" s="459"/>
      <c r="C217" s="459"/>
      <c r="D217" s="459"/>
      <c r="E217" s="350" t="s">
        <v>366</v>
      </c>
      <c r="F217" s="140">
        <v>11466661</v>
      </c>
      <c r="G217" s="45">
        <v>9</v>
      </c>
      <c r="H217" s="45" t="s">
        <v>1755</v>
      </c>
      <c r="I217" s="138">
        <f>'[1]C11'!I84</f>
        <v>13956</v>
      </c>
      <c r="J217" s="470"/>
    </row>
    <row r="218" spans="1:10" ht="12.75">
      <c r="A218" s="64" t="s">
        <v>1300</v>
      </c>
      <c r="B218" s="459"/>
      <c r="C218" s="459"/>
      <c r="D218" s="459"/>
      <c r="E218" s="350" t="s">
        <v>367</v>
      </c>
      <c r="F218" s="140">
        <v>5023801</v>
      </c>
      <c r="G218" s="45">
        <v>40</v>
      </c>
      <c r="H218" s="45" t="s">
        <v>1755</v>
      </c>
      <c r="I218" s="138">
        <f>'[1]C11'!I85</f>
        <v>7484</v>
      </c>
      <c r="J218" s="470"/>
    </row>
    <row r="219" spans="1:10" ht="12.75">
      <c r="A219" s="64" t="s">
        <v>1301</v>
      </c>
      <c r="B219" s="459"/>
      <c r="C219" s="459"/>
      <c r="D219" s="459"/>
      <c r="E219" s="350" t="s">
        <v>367</v>
      </c>
      <c r="F219" s="140">
        <v>10561927</v>
      </c>
      <c r="G219" s="45">
        <v>19</v>
      </c>
      <c r="H219" s="45" t="s">
        <v>1755</v>
      </c>
      <c r="I219" s="138">
        <f>'[1]C11'!I86</f>
        <v>14844</v>
      </c>
      <c r="J219" s="470"/>
    </row>
    <row r="220" spans="1:10" ht="12.75">
      <c r="A220" s="64" t="s">
        <v>1302</v>
      </c>
      <c r="B220" s="459"/>
      <c r="C220" s="459"/>
      <c r="D220" s="459"/>
      <c r="E220" s="350" t="s">
        <v>368</v>
      </c>
      <c r="F220" s="140">
        <v>11146085</v>
      </c>
      <c r="G220" s="45">
        <v>12</v>
      </c>
      <c r="H220" s="45" t="s">
        <v>1755</v>
      </c>
      <c r="I220" s="138">
        <f>'[1]C11'!I87</f>
        <v>1646</v>
      </c>
      <c r="J220" s="470"/>
    </row>
    <row r="221" spans="1:10" ht="12.75">
      <c r="A221" s="64" t="s">
        <v>1303</v>
      </c>
      <c r="B221" s="459"/>
      <c r="C221" s="459"/>
      <c r="D221" s="459"/>
      <c r="E221" s="350" t="s">
        <v>369</v>
      </c>
      <c r="F221" s="140">
        <v>12381561</v>
      </c>
      <c r="G221" s="45">
        <v>12</v>
      </c>
      <c r="H221" s="45" t="s">
        <v>1755</v>
      </c>
      <c r="I221" s="138">
        <f>'[1]C11'!I88</f>
        <v>3700</v>
      </c>
      <c r="J221" s="470"/>
    </row>
    <row r="222" spans="1:10" ht="12.75">
      <c r="A222" s="64" t="s">
        <v>1304</v>
      </c>
      <c r="B222" s="459"/>
      <c r="C222" s="459"/>
      <c r="D222" s="459"/>
      <c r="E222" s="350" t="s">
        <v>370</v>
      </c>
      <c r="F222" s="140">
        <v>6756234</v>
      </c>
      <c r="G222" s="45">
        <v>12</v>
      </c>
      <c r="H222" s="45" t="s">
        <v>1755</v>
      </c>
      <c r="I222" s="138">
        <f>'[1]C11'!I89</f>
        <v>10598</v>
      </c>
      <c r="J222" s="470"/>
    </row>
    <row r="223" spans="1:10" ht="12.75">
      <c r="A223" s="64" t="s">
        <v>1305</v>
      </c>
      <c r="B223" s="459"/>
      <c r="C223" s="459"/>
      <c r="D223" s="459"/>
      <c r="E223" s="350" t="s">
        <v>371</v>
      </c>
      <c r="F223" s="140">
        <v>27022343</v>
      </c>
      <c r="G223" s="45">
        <v>2</v>
      </c>
      <c r="H223" s="45" t="s">
        <v>1755</v>
      </c>
      <c r="I223" s="138">
        <f>'[1]C11'!I90</f>
        <v>210</v>
      </c>
      <c r="J223" s="470"/>
    </row>
    <row r="224" spans="1:10" ht="12.75">
      <c r="A224" s="64" t="s">
        <v>1306</v>
      </c>
      <c r="B224" s="459"/>
      <c r="C224" s="459"/>
      <c r="D224" s="459"/>
      <c r="E224" s="350" t="s">
        <v>372</v>
      </c>
      <c r="F224" s="140">
        <v>27686921</v>
      </c>
      <c r="G224" s="45">
        <v>3</v>
      </c>
      <c r="H224" s="45" t="s">
        <v>1755</v>
      </c>
      <c r="I224" s="138">
        <f>'[1]C11'!I91</f>
        <v>134</v>
      </c>
      <c r="J224" s="470"/>
    </row>
    <row r="225" spans="1:10" ht="12.75">
      <c r="A225" s="64" t="s">
        <v>1307</v>
      </c>
      <c r="B225" s="459"/>
      <c r="C225" s="459"/>
      <c r="D225" s="459"/>
      <c r="E225" s="350" t="s">
        <v>373</v>
      </c>
      <c r="F225" s="140">
        <v>14545473</v>
      </c>
      <c r="G225" s="45">
        <v>19</v>
      </c>
      <c r="H225" s="45" t="s">
        <v>1755</v>
      </c>
      <c r="I225" s="138">
        <f>'[1]C11'!I92</f>
        <v>153256</v>
      </c>
      <c r="J225" s="470"/>
    </row>
    <row r="226" spans="1:10" ht="12.75">
      <c r="A226" s="64" t="s">
        <v>1308</v>
      </c>
      <c r="B226" s="459"/>
      <c r="C226" s="459"/>
      <c r="D226" s="459"/>
      <c r="E226" s="350" t="s">
        <v>374</v>
      </c>
      <c r="F226" s="140">
        <v>73266550</v>
      </c>
      <c r="G226" s="45">
        <v>15</v>
      </c>
      <c r="H226" s="45" t="s">
        <v>1755</v>
      </c>
      <c r="I226" s="138">
        <f>'[1]C11'!I93</f>
        <v>16778</v>
      </c>
      <c r="J226" s="470"/>
    </row>
    <row r="227" spans="1:10" ht="12.75">
      <c r="A227" s="64" t="s">
        <v>1309</v>
      </c>
      <c r="B227" s="459"/>
      <c r="C227" s="459"/>
      <c r="D227" s="459"/>
      <c r="E227" s="350" t="s">
        <v>375</v>
      </c>
      <c r="F227" s="140">
        <v>433737</v>
      </c>
      <c r="G227" s="45">
        <v>40</v>
      </c>
      <c r="H227" s="45" t="s">
        <v>1755</v>
      </c>
      <c r="I227" s="138">
        <f>'[1]C11'!I94</f>
        <v>100000</v>
      </c>
      <c r="J227" s="470"/>
    </row>
    <row r="228" spans="1:10" ht="12.75" customHeight="1">
      <c r="A228" s="64" t="s">
        <v>1310</v>
      </c>
      <c r="B228" s="459" t="s">
        <v>1579</v>
      </c>
      <c r="C228" s="459">
        <v>670224060</v>
      </c>
      <c r="D228" s="459">
        <v>9482391296</v>
      </c>
      <c r="E228" s="350" t="s">
        <v>376</v>
      </c>
      <c r="F228" s="140">
        <v>13737730</v>
      </c>
      <c r="G228" s="45">
        <v>12</v>
      </c>
      <c r="H228" s="45" t="s">
        <v>1755</v>
      </c>
      <c r="I228" s="138">
        <f>'[1]C11'!I95</f>
        <v>606</v>
      </c>
      <c r="J228" s="470" t="s">
        <v>1578</v>
      </c>
    </row>
    <row r="229" spans="1:10" ht="12.75">
      <c r="A229" s="64" t="s">
        <v>1311</v>
      </c>
      <c r="B229" s="459"/>
      <c r="C229" s="459"/>
      <c r="D229" s="459"/>
      <c r="E229" s="350" t="s">
        <v>1917</v>
      </c>
      <c r="F229" s="140">
        <v>14450813</v>
      </c>
      <c r="G229" s="45">
        <v>12</v>
      </c>
      <c r="H229" s="45" t="s">
        <v>1755</v>
      </c>
      <c r="I229" s="138">
        <f>'[1]C11'!I96</f>
        <v>4322</v>
      </c>
      <c r="J229" s="470"/>
    </row>
    <row r="230" spans="1:10" ht="12.75">
      <c r="A230" s="64" t="s">
        <v>1312</v>
      </c>
      <c r="B230" s="459"/>
      <c r="C230" s="459"/>
      <c r="D230" s="459"/>
      <c r="E230" s="350" t="s">
        <v>1918</v>
      </c>
      <c r="F230" s="140">
        <v>14318906</v>
      </c>
      <c r="G230" s="45">
        <v>6</v>
      </c>
      <c r="H230" s="45" t="s">
        <v>1755</v>
      </c>
      <c r="I230" s="138">
        <f>'[1]C11'!I97</f>
        <v>1444</v>
      </c>
      <c r="J230" s="470"/>
    </row>
    <row r="231" spans="1:10" ht="12.75">
      <c r="A231" s="64" t="s">
        <v>1313</v>
      </c>
      <c r="B231" s="459"/>
      <c r="C231" s="459"/>
      <c r="D231" s="459"/>
      <c r="E231" s="350" t="s">
        <v>1919</v>
      </c>
      <c r="F231" s="140">
        <v>14376560</v>
      </c>
      <c r="G231" s="45">
        <v>6</v>
      </c>
      <c r="H231" s="45" t="s">
        <v>1755</v>
      </c>
      <c r="I231" s="138">
        <f>'[1]C11'!I98</f>
        <v>976</v>
      </c>
      <c r="J231" s="470"/>
    </row>
    <row r="232" spans="1:10" ht="12.75">
      <c r="A232" s="64" t="s">
        <v>1314</v>
      </c>
      <c r="B232" s="459"/>
      <c r="C232" s="459"/>
      <c r="D232" s="459"/>
      <c r="E232" s="350" t="s">
        <v>1920</v>
      </c>
      <c r="F232" s="140">
        <v>14319286</v>
      </c>
      <c r="G232" s="45">
        <v>19</v>
      </c>
      <c r="H232" s="45" t="s">
        <v>1755</v>
      </c>
      <c r="I232" s="138">
        <f>'[1]C11'!I99</f>
        <v>14670</v>
      </c>
      <c r="J232" s="470"/>
    </row>
    <row r="233" spans="1:10" ht="12.75">
      <c r="A233" s="64" t="s">
        <v>1315</v>
      </c>
      <c r="B233" s="459"/>
      <c r="C233" s="459"/>
      <c r="D233" s="459"/>
      <c r="E233" s="350" t="s">
        <v>1921</v>
      </c>
      <c r="F233" s="140">
        <v>14318914</v>
      </c>
      <c r="G233" s="45">
        <v>6</v>
      </c>
      <c r="H233" s="45" t="s">
        <v>1755</v>
      </c>
      <c r="I233" s="138">
        <f>'[1]C11'!I100</f>
        <v>11884</v>
      </c>
      <c r="J233" s="470"/>
    </row>
    <row r="234" spans="1:10" ht="12.75">
      <c r="A234" s="64" t="s">
        <v>1316</v>
      </c>
      <c r="B234" s="459"/>
      <c r="C234" s="459"/>
      <c r="D234" s="459"/>
      <c r="E234" s="350" t="s">
        <v>1922</v>
      </c>
      <c r="F234" s="140">
        <v>14450599</v>
      </c>
      <c r="G234" s="45">
        <v>12</v>
      </c>
      <c r="H234" s="45" t="s">
        <v>1755</v>
      </c>
      <c r="I234" s="138">
        <f>'[1]C11'!I101</f>
        <v>4732</v>
      </c>
      <c r="J234" s="470"/>
    </row>
    <row r="235" spans="1:10" ht="12.75">
      <c r="A235" s="64" t="s">
        <v>1317</v>
      </c>
      <c r="B235" s="459"/>
      <c r="C235" s="459"/>
      <c r="D235" s="459"/>
      <c r="E235" s="350" t="s">
        <v>1923</v>
      </c>
      <c r="F235" s="140">
        <v>14450586</v>
      </c>
      <c r="G235" s="45">
        <v>12</v>
      </c>
      <c r="H235" s="45" t="s">
        <v>1755</v>
      </c>
      <c r="I235" s="138">
        <f>'[1]C11'!I102</f>
        <v>4922</v>
      </c>
      <c r="J235" s="470"/>
    </row>
    <row r="236" spans="1:10" ht="12.75">
      <c r="A236" s="64" t="s">
        <v>1318</v>
      </c>
      <c r="B236" s="459"/>
      <c r="C236" s="459"/>
      <c r="D236" s="459"/>
      <c r="E236" s="350" t="s">
        <v>1924</v>
      </c>
      <c r="F236" s="140">
        <v>12836171</v>
      </c>
      <c r="G236" s="45">
        <v>15</v>
      </c>
      <c r="H236" s="45" t="s">
        <v>1755</v>
      </c>
      <c r="I236" s="138">
        <f>'[1]C11'!I103</f>
        <v>12</v>
      </c>
      <c r="J236" s="470"/>
    </row>
    <row r="237" spans="1:10" s="57" customFormat="1" ht="25.5">
      <c r="A237" s="64" t="s">
        <v>1319</v>
      </c>
      <c r="B237" s="103" t="s">
        <v>1567</v>
      </c>
      <c r="C237" s="142" t="s">
        <v>2413</v>
      </c>
      <c r="D237" s="64">
        <v>9482324868</v>
      </c>
      <c r="E237" s="103" t="s">
        <v>1925</v>
      </c>
      <c r="F237" s="140">
        <v>4084701</v>
      </c>
      <c r="G237" s="45">
        <v>15</v>
      </c>
      <c r="H237" s="45" t="s">
        <v>1755</v>
      </c>
      <c r="I237" s="125">
        <f>'[1]C11'!I104</f>
        <v>25054</v>
      </c>
      <c r="J237" s="470"/>
    </row>
    <row r="238" spans="1:10" s="57" customFormat="1" ht="25.5">
      <c r="A238" s="64" t="s">
        <v>1320</v>
      </c>
      <c r="B238" s="103" t="s">
        <v>1568</v>
      </c>
      <c r="C238" s="142" t="s">
        <v>2414</v>
      </c>
      <c r="D238" s="64">
        <v>9482324851</v>
      </c>
      <c r="E238" s="103" t="s">
        <v>1926</v>
      </c>
      <c r="F238" s="140">
        <v>14276115</v>
      </c>
      <c r="G238" s="45">
        <v>15</v>
      </c>
      <c r="H238" s="45" t="s">
        <v>1755</v>
      </c>
      <c r="I238" s="125">
        <f>'[1]C11'!I105</f>
        <v>24118</v>
      </c>
      <c r="J238" s="470"/>
    </row>
    <row r="239" spans="1:10" s="57" customFormat="1" ht="25.5">
      <c r="A239" s="64" t="s">
        <v>1321</v>
      </c>
      <c r="B239" s="103" t="s">
        <v>1569</v>
      </c>
      <c r="C239" s="142" t="s">
        <v>2415</v>
      </c>
      <c r="D239" s="64">
        <v>9482324845</v>
      </c>
      <c r="E239" s="103" t="s">
        <v>1927</v>
      </c>
      <c r="F239" s="140">
        <v>5612515</v>
      </c>
      <c r="G239" s="45">
        <v>30</v>
      </c>
      <c r="H239" s="45" t="s">
        <v>1755</v>
      </c>
      <c r="I239" s="125">
        <f>'[1]C11'!I106</f>
        <v>41132</v>
      </c>
      <c r="J239" s="470"/>
    </row>
    <row r="240" spans="1:10" s="57" customFormat="1" ht="25.5">
      <c r="A240" s="64" t="s">
        <v>1322</v>
      </c>
      <c r="B240" s="103" t="s">
        <v>1580</v>
      </c>
      <c r="C240" s="64">
        <v>672880503</v>
      </c>
      <c r="D240" s="64">
        <v>9482324874</v>
      </c>
      <c r="E240" s="103" t="s">
        <v>2412</v>
      </c>
      <c r="F240" s="140">
        <v>20516197</v>
      </c>
      <c r="G240" s="45">
        <v>5</v>
      </c>
      <c r="H240" s="45" t="s">
        <v>1755</v>
      </c>
      <c r="I240" s="125">
        <f>'[1]C11'!I107</f>
        <v>6000</v>
      </c>
      <c r="J240" s="470"/>
    </row>
    <row r="241" spans="1:10" ht="25.5">
      <c r="A241" s="64" t="s">
        <v>1323</v>
      </c>
      <c r="B241" s="51" t="s">
        <v>1930</v>
      </c>
      <c r="C241" s="126" t="s">
        <v>1931</v>
      </c>
      <c r="D241" s="140">
        <v>9482129782</v>
      </c>
      <c r="E241" s="54" t="s">
        <v>1932</v>
      </c>
      <c r="F241" s="137">
        <v>11538478</v>
      </c>
      <c r="G241" s="58">
        <v>12</v>
      </c>
      <c r="H241" s="218" t="s">
        <v>1725</v>
      </c>
      <c r="I241" s="166">
        <v>60000</v>
      </c>
      <c r="J241" s="141" t="s">
        <v>1571</v>
      </c>
    </row>
    <row r="242" spans="1:10" ht="38.25">
      <c r="A242" s="388" t="s">
        <v>1324</v>
      </c>
      <c r="B242" s="395" t="s">
        <v>1933</v>
      </c>
      <c r="C242" s="388">
        <v>670107450</v>
      </c>
      <c r="D242" s="388">
        <v>7962328463</v>
      </c>
      <c r="E242" s="395" t="s">
        <v>1934</v>
      </c>
      <c r="F242" s="140">
        <v>95759176</v>
      </c>
      <c r="G242" s="392">
        <v>15</v>
      </c>
      <c r="H242" s="392" t="s">
        <v>1755</v>
      </c>
      <c r="I242" s="398">
        <v>25050</v>
      </c>
      <c r="J242" s="393" t="s">
        <v>1571</v>
      </c>
    </row>
    <row r="243" spans="1:10" ht="38.25">
      <c r="A243" s="388" t="s">
        <v>1325</v>
      </c>
      <c r="B243" s="395" t="s">
        <v>528</v>
      </c>
      <c r="C243" s="394" t="s">
        <v>2345</v>
      </c>
      <c r="D243" s="394" t="s">
        <v>2416</v>
      </c>
      <c r="E243" s="395" t="s">
        <v>2346</v>
      </c>
      <c r="F243" s="140">
        <v>2349912</v>
      </c>
      <c r="G243" s="392">
        <v>40</v>
      </c>
      <c r="H243" s="392" t="s">
        <v>1755</v>
      </c>
      <c r="I243" s="398">
        <v>116498</v>
      </c>
      <c r="J243" s="393" t="s">
        <v>1571</v>
      </c>
    </row>
    <row r="244" spans="1:10" s="300" customFormat="1" ht="25.5">
      <c r="A244" s="388" t="s">
        <v>1326</v>
      </c>
      <c r="B244" s="51" t="s">
        <v>1195</v>
      </c>
      <c r="C244" s="394" t="s">
        <v>1193</v>
      </c>
      <c r="D244" s="388">
        <v>7962461535</v>
      </c>
      <c r="E244" s="395" t="s">
        <v>2349</v>
      </c>
      <c r="F244" s="140">
        <v>97726013</v>
      </c>
      <c r="G244" s="392">
        <v>40</v>
      </c>
      <c r="H244" s="392" t="s">
        <v>1725</v>
      </c>
      <c r="I244" s="398">
        <v>30914</v>
      </c>
      <c r="J244" s="393" t="s">
        <v>1571</v>
      </c>
    </row>
    <row r="245" spans="1:10" ht="38.25">
      <c r="A245" s="64" t="s">
        <v>1327</v>
      </c>
      <c r="B245" s="74" t="s">
        <v>1015</v>
      </c>
      <c r="C245" s="142" t="s">
        <v>2355</v>
      </c>
      <c r="D245" s="64">
        <v>7962683744</v>
      </c>
      <c r="E245" s="74" t="s">
        <v>2353</v>
      </c>
      <c r="F245" s="140">
        <v>85135398</v>
      </c>
      <c r="G245" s="45">
        <v>30</v>
      </c>
      <c r="H245" s="45" t="s">
        <v>1751</v>
      </c>
      <c r="I245" s="138">
        <v>133956</v>
      </c>
      <c r="J245" s="141" t="s">
        <v>1571</v>
      </c>
    </row>
    <row r="246" spans="1:10" ht="38.25">
      <c r="A246" s="64" t="s">
        <v>1328</v>
      </c>
      <c r="B246" s="74" t="s">
        <v>2354</v>
      </c>
      <c r="C246" s="351">
        <v>672979561</v>
      </c>
      <c r="D246" s="64">
        <v>9481625007</v>
      </c>
      <c r="E246" s="74" t="s">
        <v>1029</v>
      </c>
      <c r="F246" s="140">
        <v>95759170</v>
      </c>
      <c r="G246" s="45">
        <v>24</v>
      </c>
      <c r="H246" s="45" t="s">
        <v>1755</v>
      </c>
      <c r="I246" s="138">
        <v>62200</v>
      </c>
      <c r="J246" s="141" t="s">
        <v>1571</v>
      </c>
    </row>
    <row r="247" spans="1:10" ht="25.5">
      <c r="A247" s="64" t="s">
        <v>1329</v>
      </c>
      <c r="B247" s="74" t="s">
        <v>1016</v>
      </c>
      <c r="C247" s="64">
        <v>672019861</v>
      </c>
      <c r="D247" s="64">
        <v>9482179521</v>
      </c>
      <c r="E247" s="74" t="s">
        <v>2366</v>
      </c>
      <c r="F247" s="140">
        <v>95759588</v>
      </c>
      <c r="G247" s="45">
        <v>40</v>
      </c>
      <c r="H247" s="45" t="s">
        <v>1755</v>
      </c>
      <c r="I247" s="138">
        <v>30700</v>
      </c>
      <c r="J247" s="141" t="s">
        <v>1571</v>
      </c>
    </row>
    <row r="248" spans="1:10" ht="38.25">
      <c r="A248" s="64" t="s">
        <v>1330</v>
      </c>
      <c r="B248" s="114" t="s">
        <v>2429</v>
      </c>
      <c r="C248" s="154" t="s">
        <v>2430</v>
      </c>
      <c r="D248" s="114">
        <v>9482034679</v>
      </c>
      <c r="E248" s="114" t="s">
        <v>2431</v>
      </c>
      <c r="F248" s="177">
        <v>4883090</v>
      </c>
      <c r="G248" s="164">
        <v>12</v>
      </c>
      <c r="H248" s="164" t="s">
        <v>1725</v>
      </c>
      <c r="I248" s="121">
        <v>24682</v>
      </c>
      <c r="J248" s="141" t="s">
        <v>1571</v>
      </c>
    </row>
    <row r="249" spans="1:10" ht="38.25">
      <c r="A249" s="64" t="s">
        <v>1331</v>
      </c>
      <c r="B249" s="114" t="s">
        <v>2439</v>
      </c>
      <c r="C249" s="154" t="s">
        <v>2440</v>
      </c>
      <c r="D249" s="114">
        <v>7961834483</v>
      </c>
      <c r="E249" s="114" t="s">
        <v>2441</v>
      </c>
      <c r="F249" s="177">
        <v>257738</v>
      </c>
      <c r="G249" s="164">
        <v>5</v>
      </c>
      <c r="H249" s="164" t="s">
        <v>1725</v>
      </c>
      <c r="I249" s="121">
        <v>11234</v>
      </c>
      <c r="J249" s="141" t="s">
        <v>1571</v>
      </c>
    </row>
    <row r="250" spans="1:10" ht="38.25">
      <c r="A250" s="64" t="s">
        <v>1332</v>
      </c>
      <c r="B250" s="114" t="s">
        <v>2439</v>
      </c>
      <c r="C250" s="154" t="s">
        <v>2440</v>
      </c>
      <c r="D250" s="114">
        <v>7961834483</v>
      </c>
      <c r="E250" s="114" t="s">
        <v>2441</v>
      </c>
      <c r="F250" s="177">
        <v>97701195</v>
      </c>
      <c r="G250" s="164">
        <v>30</v>
      </c>
      <c r="H250" s="164" t="s">
        <v>1725</v>
      </c>
      <c r="I250" s="121">
        <v>49766</v>
      </c>
      <c r="J250" s="141" t="s">
        <v>1571</v>
      </c>
    </row>
    <row r="251" spans="1:10" ht="38.25">
      <c r="A251" s="64" t="s">
        <v>1333</v>
      </c>
      <c r="B251" s="114" t="s">
        <v>2439</v>
      </c>
      <c r="C251" s="154" t="s">
        <v>2440</v>
      </c>
      <c r="D251" s="114">
        <v>7961834483</v>
      </c>
      <c r="E251" s="114" t="s">
        <v>2441</v>
      </c>
      <c r="F251" s="140">
        <v>97725745</v>
      </c>
      <c r="G251" s="45">
        <v>18</v>
      </c>
      <c r="H251" s="164" t="s">
        <v>1725</v>
      </c>
      <c r="I251" s="268">
        <v>2974</v>
      </c>
      <c r="J251" s="141" t="s">
        <v>1571</v>
      </c>
    </row>
    <row r="252" spans="1:10" ht="38.25">
      <c r="A252" s="64" t="s">
        <v>1334</v>
      </c>
      <c r="B252" s="114" t="s">
        <v>2439</v>
      </c>
      <c r="C252" s="154" t="s">
        <v>2440</v>
      </c>
      <c r="D252" s="114">
        <v>7961834483</v>
      </c>
      <c r="E252" s="114" t="s">
        <v>2441</v>
      </c>
      <c r="F252" s="140">
        <v>97725746</v>
      </c>
      <c r="G252" s="45">
        <v>40</v>
      </c>
      <c r="H252" s="164" t="s">
        <v>1725</v>
      </c>
      <c r="I252" s="138">
        <v>9842</v>
      </c>
      <c r="J252" s="141" t="s">
        <v>1571</v>
      </c>
    </row>
    <row r="253" spans="1:10" ht="51">
      <c r="A253" s="64" t="s">
        <v>1335</v>
      </c>
      <c r="B253" s="103" t="s">
        <v>2442</v>
      </c>
      <c r="C253" s="64">
        <v>141851770</v>
      </c>
      <c r="D253" s="64">
        <v>7962875047</v>
      </c>
      <c r="E253" s="103" t="s">
        <v>2444</v>
      </c>
      <c r="F253" s="140">
        <v>97726010</v>
      </c>
      <c r="G253" s="45">
        <v>30</v>
      </c>
      <c r="H253" s="45" t="s">
        <v>1725</v>
      </c>
      <c r="I253" s="138">
        <v>115686</v>
      </c>
      <c r="J253" s="141" t="s">
        <v>1571</v>
      </c>
    </row>
    <row r="254" spans="1:10" ht="38.25">
      <c r="A254" s="64" t="s">
        <v>1336</v>
      </c>
      <c r="B254" s="74" t="s">
        <v>2445</v>
      </c>
      <c r="C254" s="142" t="s">
        <v>2446</v>
      </c>
      <c r="D254" s="64">
        <v>7961062721</v>
      </c>
      <c r="E254" s="74" t="s">
        <v>2447</v>
      </c>
      <c r="F254" s="140">
        <v>977258398</v>
      </c>
      <c r="G254" s="45">
        <v>30</v>
      </c>
      <c r="H254" s="45" t="s">
        <v>1725</v>
      </c>
      <c r="I254" s="138">
        <v>49600</v>
      </c>
      <c r="J254" s="141" t="s">
        <v>1571</v>
      </c>
    </row>
    <row r="255" spans="1:10" ht="38.25">
      <c r="A255" s="64" t="s">
        <v>1337</v>
      </c>
      <c r="B255" s="74" t="s">
        <v>2445</v>
      </c>
      <c r="C255" s="142" t="s">
        <v>2446</v>
      </c>
      <c r="D255" s="64">
        <v>7961062721</v>
      </c>
      <c r="E255" s="74" t="s">
        <v>2448</v>
      </c>
      <c r="F255" s="140">
        <v>8866625</v>
      </c>
      <c r="G255" s="45">
        <v>30</v>
      </c>
      <c r="H255" s="45" t="s">
        <v>1725</v>
      </c>
      <c r="I255" s="138">
        <v>6500</v>
      </c>
      <c r="J255" s="141" t="s">
        <v>1571</v>
      </c>
    </row>
    <row r="256" spans="1:10" ht="38.25">
      <c r="A256" s="64" t="s">
        <v>1338</v>
      </c>
      <c r="B256" s="74" t="s">
        <v>2445</v>
      </c>
      <c r="C256" s="142" t="s">
        <v>2446</v>
      </c>
      <c r="D256" s="64">
        <v>7961062721</v>
      </c>
      <c r="E256" s="74" t="s">
        <v>2449</v>
      </c>
      <c r="F256" s="140">
        <v>5263167</v>
      </c>
      <c r="G256" s="45">
        <v>40</v>
      </c>
      <c r="H256" s="45" t="s">
        <v>1725</v>
      </c>
      <c r="I256" s="138">
        <v>37880</v>
      </c>
      <c r="J256" s="141" t="s">
        <v>1571</v>
      </c>
    </row>
    <row r="257" spans="1:10" ht="51">
      <c r="A257" s="64" t="s">
        <v>1339</v>
      </c>
      <c r="B257" s="74" t="s">
        <v>1585</v>
      </c>
      <c r="C257" s="142" t="s">
        <v>174</v>
      </c>
      <c r="D257" s="74">
        <v>9481623994</v>
      </c>
      <c r="E257" s="254" t="s">
        <v>175</v>
      </c>
      <c r="F257" s="73">
        <v>72868989</v>
      </c>
      <c r="G257" s="45">
        <v>96</v>
      </c>
      <c r="H257" s="45" t="s">
        <v>1755</v>
      </c>
      <c r="I257" s="125">
        <v>67108</v>
      </c>
      <c r="J257" s="141" t="s">
        <v>1571</v>
      </c>
    </row>
    <row r="258" spans="1:10" ht="25.5">
      <c r="A258" s="64" t="s">
        <v>1340</v>
      </c>
      <c r="B258" s="103" t="s">
        <v>1120</v>
      </c>
      <c r="C258" s="52" t="s">
        <v>1052</v>
      </c>
      <c r="D258" s="53">
        <v>7960101560</v>
      </c>
      <c r="E258" s="141" t="s">
        <v>1063</v>
      </c>
      <c r="F258" s="73">
        <v>95307959</v>
      </c>
      <c r="G258" s="141">
        <v>24</v>
      </c>
      <c r="H258" s="45" t="s">
        <v>1725</v>
      </c>
      <c r="I258" s="125">
        <v>80000</v>
      </c>
      <c r="J258" s="141" t="s">
        <v>1571</v>
      </c>
    </row>
    <row r="259" spans="1:10" ht="25.5">
      <c r="A259" s="64" t="s">
        <v>1341</v>
      </c>
      <c r="B259" s="103" t="s">
        <v>1120</v>
      </c>
      <c r="C259" s="52" t="s">
        <v>1052</v>
      </c>
      <c r="D259" s="53">
        <v>7960101560</v>
      </c>
      <c r="E259" s="141" t="s">
        <v>1064</v>
      </c>
      <c r="F259" s="73">
        <v>95647960</v>
      </c>
      <c r="G259" s="141">
        <v>30</v>
      </c>
      <c r="H259" s="45" t="s">
        <v>1725</v>
      </c>
      <c r="I259" s="125">
        <v>230000</v>
      </c>
      <c r="J259" s="141" t="s">
        <v>1571</v>
      </c>
    </row>
    <row r="260" spans="1:10" ht="25.5">
      <c r="A260" s="64" t="s">
        <v>1342</v>
      </c>
      <c r="B260" s="103" t="s">
        <v>1120</v>
      </c>
      <c r="C260" s="52" t="s">
        <v>1052</v>
      </c>
      <c r="D260" s="53">
        <v>7960101560</v>
      </c>
      <c r="E260" s="141" t="s">
        <v>1065</v>
      </c>
      <c r="F260" s="73">
        <v>12946261</v>
      </c>
      <c r="G260" s="141">
        <v>30</v>
      </c>
      <c r="H260" s="45" t="s">
        <v>1725</v>
      </c>
      <c r="I260" s="125">
        <v>32</v>
      </c>
      <c r="J260" s="141" t="s">
        <v>1571</v>
      </c>
    </row>
    <row r="261" spans="1:10" ht="25.5">
      <c r="A261" s="64" t="s">
        <v>1343</v>
      </c>
      <c r="B261" s="103" t="s">
        <v>1120</v>
      </c>
      <c r="C261" s="52" t="s">
        <v>1052</v>
      </c>
      <c r="D261" s="53">
        <v>7960101560</v>
      </c>
      <c r="E261" s="141" t="s">
        <v>1066</v>
      </c>
      <c r="F261" s="73">
        <v>7799912</v>
      </c>
      <c r="G261" s="141">
        <v>30</v>
      </c>
      <c r="H261" s="45" t="s">
        <v>1725</v>
      </c>
      <c r="I261" s="125">
        <v>28</v>
      </c>
      <c r="J261" s="141" t="s">
        <v>1571</v>
      </c>
    </row>
    <row r="262" spans="1:10" ht="25.5">
      <c r="A262" s="64" t="s">
        <v>1344</v>
      </c>
      <c r="B262" s="103" t="s">
        <v>1120</v>
      </c>
      <c r="C262" s="52" t="s">
        <v>1052</v>
      </c>
      <c r="D262" s="53">
        <v>7960101560</v>
      </c>
      <c r="E262" s="141" t="s">
        <v>1067</v>
      </c>
      <c r="F262" s="73">
        <v>8084309</v>
      </c>
      <c r="G262" s="141">
        <v>30</v>
      </c>
      <c r="H262" s="45" t="s">
        <v>1725</v>
      </c>
      <c r="I262" s="125">
        <v>3000</v>
      </c>
      <c r="J262" s="141" t="s">
        <v>1571</v>
      </c>
    </row>
    <row r="263" spans="1:10" ht="25.5">
      <c r="A263" s="64" t="s">
        <v>1345</v>
      </c>
      <c r="B263" s="103" t="s">
        <v>1120</v>
      </c>
      <c r="C263" s="52" t="s">
        <v>1052</v>
      </c>
      <c r="D263" s="53">
        <v>7960101560</v>
      </c>
      <c r="E263" s="141" t="s">
        <v>1068</v>
      </c>
      <c r="F263" s="73">
        <v>96977230</v>
      </c>
      <c r="G263" s="141">
        <v>24</v>
      </c>
      <c r="H263" s="45" t="s">
        <v>1725</v>
      </c>
      <c r="I263" s="125">
        <v>20000</v>
      </c>
      <c r="J263" s="141" t="s">
        <v>1571</v>
      </c>
    </row>
    <row r="264" spans="1:10" s="32" customFormat="1" ht="25.5">
      <c r="A264" s="64" t="s">
        <v>1346</v>
      </c>
      <c r="B264" s="103" t="s">
        <v>1120</v>
      </c>
      <c r="C264" s="52" t="s">
        <v>1052</v>
      </c>
      <c r="D264" s="53">
        <v>7960101560</v>
      </c>
      <c r="E264" s="141" t="s">
        <v>1069</v>
      </c>
      <c r="F264" s="73">
        <v>6777514</v>
      </c>
      <c r="G264" s="141">
        <v>19</v>
      </c>
      <c r="H264" s="45" t="s">
        <v>1725</v>
      </c>
      <c r="I264" s="125">
        <v>15000</v>
      </c>
      <c r="J264" s="141" t="s">
        <v>1571</v>
      </c>
    </row>
    <row r="265" spans="1:10" ht="25.5">
      <c r="A265" s="64" t="s">
        <v>1347</v>
      </c>
      <c r="B265" s="103" t="s">
        <v>1120</v>
      </c>
      <c r="C265" s="52" t="s">
        <v>1052</v>
      </c>
      <c r="D265" s="53">
        <v>7960101560</v>
      </c>
      <c r="E265" s="141" t="s">
        <v>1070</v>
      </c>
      <c r="F265" s="73">
        <v>6786925</v>
      </c>
      <c r="G265" s="141">
        <v>15</v>
      </c>
      <c r="H265" s="45" t="s">
        <v>1725</v>
      </c>
      <c r="I265" s="125">
        <v>64000</v>
      </c>
      <c r="J265" s="141" t="s">
        <v>1571</v>
      </c>
    </row>
    <row r="266" spans="1:10" ht="25.5">
      <c r="A266" s="64" t="s">
        <v>1348</v>
      </c>
      <c r="B266" s="103" t="s">
        <v>1120</v>
      </c>
      <c r="C266" s="52" t="s">
        <v>1052</v>
      </c>
      <c r="D266" s="53">
        <v>7960101560</v>
      </c>
      <c r="E266" s="141" t="s">
        <v>1071</v>
      </c>
      <c r="F266" s="73">
        <v>12465708</v>
      </c>
      <c r="G266" s="141">
        <v>12</v>
      </c>
      <c r="H266" s="45" t="s">
        <v>1725</v>
      </c>
      <c r="I266" s="125">
        <v>34000</v>
      </c>
      <c r="J266" s="141" t="s">
        <v>1571</v>
      </c>
    </row>
    <row r="267" spans="1:10" ht="25.5">
      <c r="A267" s="64" t="s">
        <v>1349</v>
      </c>
      <c r="B267" s="103" t="s">
        <v>1120</v>
      </c>
      <c r="C267" s="52" t="s">
        <v>1052</v>
      </c>
      <c r="D267" s="53">
        <v>7960101560</v>
      </c>
      <c r="E267" s="141" t="s">
        <v>1072</v>
      </c>
      <c r="F267" s="73">
        <v>11808024</v>
      </c>
      <c r="G267" s="141">
        <v>30</v>
      </c>
      <c r="H267" s="45" t="s">
        <v>1725</v>
      </c>
      <c r="I267" s="125">
        <v>16000</v>
      </c>
      <c r="J267" s="141" t="s">
        <v>1571</v>
      </c>
    </row>
    <row r="268" spans="1:10" ht="25.5">
      <c r="A268" s="64" t="s">
        <v>1350</v>
      </c>
      <c r="B268" s="103" t="s">
        <v>1120</v>
      </c>
      <c r="C268" s="52" t="s">
        <v>1052</v>
      </c>
      <c r="D268" s="53">
        <v>7960101560</v>
      </c>
      <c r="E268" s="141" t="s">
        <v>1073</v>
      </c>
      <c r="F268" s="73">
        <v>95308573</v>
      </c>
      <c r="G268" s="141">
        <v>15</v>
      </c>
      <c r="H268" s="45" t="s">
        <v>1725</v>
      </c>
      <c r="I268" s="125">
        <v>52000</v>
      </c>
      <c r="J268" s="141" t="s">
        <v>1571</v>
      </c>
    </row>
    <row r="269" spans="1:10" ht="25.5">
      <c r="A269" s="64" t="s">
        <v>1351</v>
      </c>
      <c r="B269" s="103" t="s">
        <v>1120</v>
      </c>
      <c r="C269" s="52" t="s">
        <v>1052</v>
      </c>
      <c r="D269" s="53">
        <v>7960101560</v>
      </c>
      <c r="E269" s="141" t="s">
        <v>1074</v>
      </c>
      <c r="F269" s="73">
        <v>96205746</v>
      </c>
      <c r="G269" s="141">
        <v>24</v>
      </c>
      <c r="H269" s="45" t="s">
        <v>1725</v>
      </c>
      <c r="I269" s="125">
        <v>14000</v>
      </c>
      <c r="J269" s="141" t="s">
        <v>1571</v>
      </c>
    </row>
    <row r="270" spans="1:10" ht="25.5">
      <c r="A270" s="64" t="s">
        <v>1352</v>
      </c>
      <c r="B270" s="103" t="s">
        <v>1120</v>
      </c>
      <c r="C270" s="52" t="s">
        <v>1052</v>
      </c>
      <c r="D270" s="53">
        <v>7960101560</v>
      </c>
      <c r="E270" s="141" t="s">
        <v>1075</v>
      </c>
      <c r="F270" s="73">
        <v>14377491</v>
      </c>
      <c r="G270" s="141">
        <v>9</v>
      </c>
      <c r="H270" s="45" t="s">
        <v>1725</v>
      </c>
      <c r="I270" s="125">
        <v>6200</v>
      </c>
      <c r="J270" s="141" t="s">
        <v>1571</v>
      </c>
    </row>
    <row r="271" spans="1:10" ht="25.5">
      <c r="A271" s="64" t="s">
        <v>1353</v>
      </c>
      <c r="B271" s="103" t="s">
        <v>1120</v>
      </c>
      <c r="C271" s="52" t="s">
        <v>1052</v>
      </c>
      <c r="D271" s="53">
        <v>7960101560</v>
      </c>
      <c r="E271" s="141" t="s">
        <v>1076</v>
      </c>
      <c r="F271" s="73">
        <v>14377927</v>
      </c>
      <c r="G271" s="141">
        <v>6</v>
      </c>
      <c r="H271" s="45" t="s">
        <v>1725</v>
      </c>
      <c r="I271" s="125">
        <v>2200</v>
      </c>
      <c r="J271" s="141" t="s">
        <v>1571</v>
      </c>
    </row>
    <row r="272" spans="1:10" ht="25.5">
      <c r="A272" s="64" t="s">
        <v>1354</v>
      </c>
      <c r="B272" s="103" t="s">
        <v>1120</v>
      </c>
      <c r="C272" s="52" t="s">
        <v>1052</v>
      </c>
      <c r="D272" s="53">
        <v>7960101560</v>
      </c>
      <c r="E272" s="141" t="s">
        <v>1077</v>
      </c>
      <c r="F272" s="73">
        <v>14377690</v>
      </c>
      <c r="G272" s="141">
        <v>9</v>
      </c>
      <c r="H272" s="45" t="s">
        <v>1725</v>
      </c>
      <c r="I272" s="125">
        <v>800</v>
      </c>
      <c r="J272" s="141" t="s">
        <v>1571</v>
      </c>
    </row>
    <row r="273" spans="1:10" ht="25.5">
      <c r="A273" s="64" t="s">
        <v>1355</v>
      </c>
      <c r="B273" s="103" t="s">
        <v>1120</v>
      </c>
      <c r="C273" s="52" t="s">
        <v>1052</v>
      </c>
      <c r="D273" s="53">
        <v>7960101560</v>
      </c>
      <c r="E273" s="141" t="s">
        <v>1078</v>
      </c>
      <c r="F273" s="73">
        <v>14889595</v>
      </c>
      <c r="G273" s="141">
        <v>12</v>
      </c>
      <c r="H273" s="45" t="s">
        <v>1725</v>
      </c>
      <c r="I273" s="125">
        <v>1380</v>
      </c>
      <c r="J273" s="141" t="s">
        <v>1571</v>
      </c>
    </row>
    <row r="274" spans="1:10" ht="25.5">
      <c r="A274" s="64" t="s">
        <v>1356</v>
      </c>
      <c r="B274" s="103" t="s">
        <v>1120</v>
      </c>
      <c r="C274" s="52" t="s">
        <v>1052</v>
      </c>
      <c r="D274" s="53">
        <v>7960101560</v>
      </c>
      <c r="E274" s="141" t="s">
        <v>1079</v>
      </c>
      <c r="F274" s="73">
        <v>14827386</v>
      </c>
      <c r="G274" s="141">
        <v>6</v>
      </c>
      <c r="H274" s="45" t="s">
        <v>1725</v>
      </c>
      <c r="I274" s="125">
        <v>2600</v>
      </c>
      <c r="J274" s="141" t="s">
        <v>1571</v>
      </c>
    </row>
    <row r="275" spans="1:10" ht="25.5">
      <c r="A275" s="64" t="s">
        <v>1357</v>
      </c>
      <c r="B275" s="103" t="s">
        <v>1120</v>
      </c>
      <c r="C275" s="52" t="s">
        <v>1052</v>
      </c>
      <c r="D275" s="53">
        <v>7960101560</v>
      </c>
      <c r="E275" s="141" t="s">
        <v>1080</v>
      </c>
      <c r="F275" s="73">
        <v>14390535</v>
      </c>
      <c r="G275" s="141">
        <v>9</v>
      </c>
      <c r="H275" s="45" t="s">
        <v>1725</v>
      </c>
      <c r="I275" s="125">
        <v>7600</v>
      </c>
      <c r="J275" s="141" t="s">
        <v>1571</v>
      </c>
    </row>
    <row r="276" spans="1:10" ht="25.5">
      <c r="A276" s="64" t="s">
        <v>1358</v>
      </c>
      <c r="B276" s="103" t="s">
        <v>1120</v>
      </c>
      <c r="C276" s="52" t="s">
        <v>1052</v>
      </c>
      <c r="D276" s="53">
        <v>7960101560</v>
      </c>
      <c r="E276" s="141" t="s">
        <v>1081</v>
      </c>
      <c r="F276" s="73">
        <v>9164641</v>
      </c>
      <c r="G276" s="141">
        <v>6</v>
      </c>
      <c r="H276" s="45" t="s">
        <v>1725</v>
      </c>
      <c r="I276" s="125">
        <v>800</v>
      </c>
      <c r="J276" s="141" t="s">
        <v>1571</v>
      </c>
    </row>
    <row r="277" spans="1:10" ht="25.5">
      <c r="A277" s="64" t="s">
        <v>1359</v>
      </c>
      <c r="B277" s="103" t="s">
        <v>1120</v>
      </c>
      <c r="C277" s="52" t="s">
        <v>1052</v>
      </c>
      <c r="D277" s="53">
        <v>7960101560</v>
      </c>
      <c r="E277" s="141" t="s">
        <v>1100</v>
      </c>
      <c r="F277" s="73">
        <v>30023531</v>
      </c>
      <c r="G277" s="141">
        <v>6</v>
      </c>
      <c r="H277" s="45" t="s">
        <v>1725</v>
      </c>
      <c r="I277" s="125">
        <v>4200</v>
      </c>
      <c r="J277" s="141" t="s">
        <v>1571</v>
      </c>
    </row>
    <row r="278" spans="1:10" ht="25.5">
      <c r="A278" s="64" t="s">
        <v>1360</v>
      </c>
      <c r="B278" s="103" t="s">
        <v>1120</v>
      </c>
      <c r="C278" s="52" t="s">
        <v>1052</v>
      </c>
      <c r="D278" s="53">
        <v>7960101560</v>
      </c>
      <c r="E278" s="141" t="s">
        <v>1101</v>
      </c>
      <c r="F278" s="73">
        <v>14038629</v>
      </c>
      <c r="G278" s="141">
        <v>6</v>
      </c>
      <c r="H278" s="45" t="s">
        <v>1725</v>
      </c>
      <c r="I278" s="125">
        <v>1400</v>
      </c>
      <c r="J278" s="141" t="s">
        <v>1571</v>
      </c>
    </row>
    <row r="279" spans="1:10" ht="25.5">
      <c r="A279" s="64" t="s">
        <v>1361</v>
      </c>
      <c r="B279" s="103" t="s">
        <v>1120</v>
      </c>
      <c r="C279" s="52" t="s">
        <v>1052</v>
      </c>
      <c r="D279" s="53">
        <v>7960101560</v>
      </c>
      <c r="E279" s="141" t="s">
        <v>1102</v>
      </c>
      <c r="F279" s="73">
        <v>50065876</v>
      </c>
      <c r="G279" s="141">
        <v>12</v>
      </c>
      <c r="H279" s="45" t="s">
        <v>1725</v>
      </c>
      <c r="I279" s="125">
        <v>1860</v>
      </c>
      <c r="J279" s="141" t="s">
        <v>1571</v>
      </c>
    </row>
    <row r="280" spans="1:10" ht="25.5">
      <c r="A280" s="64" t="s">
        <v>1362</v>
      </c>
      <c r="B280" s="103" t="s">
        <v>1120</v>
      </c>
      <c r="C280" s="52" t="s">
        <v>1052</v>
      </c>
      <c r="D280" s="53">
        <v>7960101560</v>
      </c>
      <c r="E280" s="141" t="s">
        <v>1103</v>
      </c>
      <c r="F280" s="73">
        <v>11445932</v>
      </c>
      <c r="G280" s="141">
        <v>6</v>
      </c>
      <c r="H280" s="45" t="s">
        <v>1725</v>
      </c>
      <c r="I280" s="125">
        <v>1112</v>
      </c>
      <c r="J280" s="141" t="s">
        <v>1571</v>
      </c>
    </row>
    <row r="281" spans="1:10" ht="25.5">
      <c r="A281" s="64" t="s">
        <v>1363</v>
      </c>
      <c r="B281" s="103" t="s">
        <v>1120</v>
      </c>
      <c r="C281" s="52" t="s">
        <v>1052</v>
      </c>
      <c r="D281" s="53">
        <v>7960101560</v>
      </c>
      <c r="E281" s="141" t="s">
        <v>1104</v>
      </c>
      <c r="F281" s="73">
        <v>14871177</v>
      </c>
      <c r="G281" s="141">
        <v>12</v>
      </c>
      <c r="H281" s="45" t="s">
        <v>1725</v>
      </c>
      <c r="I281" s="125">
        <v>5120</v>
      </c>
      <c r="J281" s="141" t="s">
        <v>1571</v>
      </c>
    </row>
    <row r="282" spans="1:10" ht="25.5">
      <c r="A282" s="64" t="s">
        <v>1364</v>
      </c>
      <c r="B282" s="103" t="s">
        <v>1120</v>
      </c>
      <c r="C282" s="52" t="s">
        <v>1052</v>
      </c>
      <c r="D282" s="53">
        <v>7960101560</v>
      </c>
      <c r="E282" s="141" t="s">
        <v>1105</v>
      </c>
      <c r="F282" s="73">
        <v>14871189</v>
      </c>
      <c r="G282" s="141">
        <v>15</v>
      </c>
      <c r="H282" s="45" t="s">
        <v>1725</v>
      </c>
      <c r="I282" s="125">
        <v>7600</v>
      </c>
      <c r="J282" s="141" t="s">
        <v>1571</v>
      </c>
    </row>
    <row r="283" spans="1:10" ht="25.5">
      <c r="A283" s="64" t="s">
        <v>1365</v>
      </c>
      <c r="B283" s="103" t="s">
        <v>1120</v>
      </c>
      <c r="C283" s="52" t="s">
        <v>1052</v>
      </c>
      <c r="D283" s="53">
        <v>7960101560</v>
      </c>
      <c r="E283" s="141" t="s">
        <v>1106</v>
      </c>
      <c r="F283" s="73">
        <v>14889598</v>
      </c>
      <c r="G283" s="141">
        <v>12</v>
      </c>
      <c r="H283" s="45" t="s">
        <v>1725</v>
      </c>
      <c r="I283" s="125">
        <v>3400</v>
      </c>
      <c r="J283" s="141" t="s">
        <v>1571</v>
      </c>
    </row>
    <row r="284" spans="1:10" ht="25.5">
      <c r="A284" s="64" t="s">
        <v>1366</v>
      </c>
      <c r="B284" s="103" t="s">
        <v>1120</v>
      </c>
      <c r="C284" s="52" t="s">
        <v>1052</v>
      </c>
      <c r="D284" s="53">
        <v>7960101560</v>
      </c>
      <c r="E284" s="141" t="s">
        <v>1107</v>
      </c>
      <c r="F284" s="73">
        <v>14932210</v>
      </c>
      <c r="G284" s="141">
        <v>12</v>
      </c>
      <c r="H284" s="45" t="s">
        <v>1725</v>
      </c>
      <c r="I284" s="125">
        <v>5200</v>
      </c>
      <c r="J284" s="141" t="s">
        <v>1571</v>
      </c>
    </row>
    <row r="285" spans="1:10" ht="25.5">
      <c r="A285" s="64" t="s">
        <v>1367</v>
      </c>
      <c r="B285" s="103" t="s">
        <v>1120</v>
      </c>
      <c r="C285" s="52" t="s">
        <v>1052</v>
      </c>
      <c r="D285" s="53">
        <v>7960101560</v>
      </c>
      <c r="E285" s="141" t="s">
        <v>1108</v>
      </c>
      <c r="F285" s="73">
        <v>15007996</v>
      </c>
      <c r="G285" s="141">
        <v>9</v>
      </c>
      <c r="H285" s="45" t="s">
        <v>1725</v>
      </c>
      <c r="I285" s="125">
        <v>4800</v>
      </c>
      <c r="J285" s="141" t="s">
        <v>1571</v>
      </c>
    </row>
    <row r="286" spans="1:10" ht="25.5">
      <c r="A286" s="64" t="s">
        <v>1368</v>
      </c>
      <c r="B286" s="103" t="s">
        <v>1120</v>
      </c>
      <c r="C286" s="52" t="s">
        <v>1052</v>
      </c>
      <c r="D286" s="53">
        <v>7960101560</v>
      </c>
      <c r="E286" s="141" t="s">
        <v>1109</v>
      </c>
      <c r="F286" s="73">
        <v>10036628</v>
      </c>
      <c r="G286" s="141">
        <v>6</v>
      </c>
      <c r="H286" s="45" t="s">
        <v>1725</v>
      </c>
      <c r="I286" s="125">
        <v>1172</v>
      </c>
      <c r="J286" s="141" t="s">
        <v>1571</v>
      </c>
    </row>
    <row r="287" spans="1:10" ht="25.5">
      <c r="A287" s="64" t="s">
        <v>1369</v>
      </c>
      <c r="B287" s="103" t="s">
        <v>1120</v>
      </c>
      <c r="C287" s="52" t="s">
        <v>1052</v>
      </c>
      <c r="D287" s="53">
        <v>7960101560</v>
      </c>
      <c r="E287" s="141" t="s">
        <v>1110</v>
      </c>
      <c r="F287" s="73">
        <v>15048042</v>
      </c>
      <c r="G287" s="141">
        <v>9</v>
      </c>
      <c r="H287" s="45" t="s">
        <v>1725</v>
      </c>
      <c r="I287" s="125">
        <v>800</v>
      </c>
      <c r="J287" s="141" t="s">
        <v>1571</v>
      </c>
    </row>
    <row r="288" spans="1:10" ht="25.5">
      <c r="A288" s="64" t="s">
        <v>1370</v>
      </c>
      <c r="B288" s="103" t="s">
        <v>1120</v>
      </c>
      <c r="C288" s="52" t="s">
        <v>1052</v>
      </c>
      <c r="D288" s="53">
        <v>7960101560</v>
      </c>
      <c r="E288" s="141" t="s">
        <v>1111</v>
      </c>
      <c r="F288" s="73">
        <v>12450413</v>
      </c>
      <c r="G288" s="141">
        <v>6</v>
      </c>
      <c r="H288" s="45" t="s">
        <v>1725</v>
      </c>
      <c r="I288" s="125">
        <v>2000</v>
      </c>
      <c r="J288" s="141" t="s">
        <v>1571</v>
      </c>
    </row>
    <row r="289" spans="1:10" ht="25.5">
      <c r="A289" s="64" t="s">
        <v>1371</v>
      </c>
      <c r="B289" s="103" t="s">
        <v>1120</v>
      </c>
      <c r="C289" s="52" t="s">
        <v>1052</v>
      </c>
      <c r="D289" s="53">
        <v>7960101560</v>
      </c>
      <c r="E289" s="141" t="s">
        <v>1112</v>
      </c>
      <c r="F289" s="73">
        <v>14871063</v>
      </c>
      <c r="G289" s="141">
        <v>12</v>
      </c>
      <c r="H289" s="45" t="s">
        <v>1725</v>
      </c>
      <c r="I289" s="125">
        <v>800</v>
      </c>
      <c r="J289" s="141" t="s">
        <v>1571</v>
      </c>
    </row>
    <row r="290" spans="1:10" ht="25.5">
      <c r="A290" s="64" t="s">
        <v>1372</v>
      </c>
      <c r="B290" s="103" t="s">
        <v>1120</v>
      </c>
      <c r="C290" s="52" t="s">
        <v>1052</v>
      </c>
      <c r="D290" s="53">
        <v>7960101560</v>
      </c>
      <c r="E290" s="141" t="s">
        <v>1113</v>
      </c>
      <c r="F290" s="73">
        <v>14870952</v>
      </c>
      <c r="G290" s="141">
        <v>12</v>
      </c>
      <c r="H290" s="45" t="s">
        <v>1725</v>
      </c>
      <c r="I290" s="125">
        <v>4000</v>
      </c>
      <c r="J290" s="141" t="s">
        <v>1571</v>
      </c>
    </row>
    <row r="291" spans="1:10" ht="25.5">
      <c r="A291" s="64" t="s">
        <v>1373</v>
      </c>
      <c r="B291" s="103" t="s">
        <v>1120</v>
      </c>
      <c r="C291" s="52" t="s">
        <v>1052</v>
      </c>
      <c r="D291" s="53">
        <v>7960101560</v>
      </c>
      <c r="E291" s="141" t="s">
        <v>1114</v>
      </c>
      <c r="F291" s="73">
        <v>76229332</v>
      </c>
      <c r="G291" s="141">
        <v>12</v>
      </c>
      <c r="H291" s="45" t="s">
        <v>1725</v>
      </c>
      <c r="I291" s="125">
        <v>1160</v>
      </c>
      <c r="J291" s="141" t="s">
        <v>1571</v>
      </c>
    </row>
    <row r="292" spans="1:10" ht="25.5">
      <c r="A292" s="64" t="s">
        <v>1374</v>
      </c>
      <c r="B292" s="103" t="s">
        <v>1120</v>
      </c>
      <c r="C292" s="52" t="s">
        <v>1052</v>
      </c>
      <c r="D292" s="53">
        <v>7960101560</v>
      </c>
      <c r="E292" s="141" t="s">
        <v>1115</v>
      </c>
      <c r="F292" s="73">
        <v>13997261</v>
      </c>
      <c r="G292" s="141">
        <v>12</v>
      </c>
      <c r="H292" s="45" t="s">
        <v>1725</v>
      </c>
      <c r="I292" s="125">
        <v>960</v>
      </c>
      <c r="J292" s="141" t="s">
        <v>1571</v>
      </c>
    </row>
    <row r="293" spans="1:10" ht="25.5">
      <c r="A293" s="64" t="s">
        <v>1375</v>
      </c>
      <c r="B293" s="103" t="s">
        <v>1120</v>
      </c>
      <c r="C293" s="52" t="s">
        <v>1052</v>
      </c>
      <c r="D293" s="53">
        <v>7960101560</v>
      </c>
      <c r="E293" s="141" t="s">
        <v>1116</v>
      </c>
      <c r="F293" s="73">
        <v>15131976</v>
      </c>
      <c r="G293" s="141">
        <v>12</v>
      </c>
      <c r="H293" s="45" t="s">
        <v>1725</v>
      </c>
      <c r="I293" s="125">
        <v>1600</v>
      </c>
      <c r="J293" s="141" t="s">
        <v>1571</v>
      </c>
    </row>
    <row r="294" spans="1:10" ht="25.5">
      <c r="A294" s="64" t="s">
        <v>1376</v>
      </c>
      <c r="B294" s="103" t="s">
        <v>1120</v>
      </c>
      <c r="C294" s="52" t="s">
        <v>1052</v>
      </c>
      <c r="D294" s="53">
        <v>7960101560</v>
      </c>
      <c r="E294" s="141" t="s">
        <v>1117</v>
      </c>
      <c r="F294" s="73">
        <v>15138293</v>
      </c>
      <c r="G294" s="141">
        <v>14</v>
      </c>
      <c r="H294" s="45" t="s">
        <v>1725</v>
      </c>
      <c r="I294" s="125">
        <v>2200</v>
      </c>
      <c r="J294" s="141" t="s">
        <v>1571</v>
      </c>
    </row>
    <row r="295" spans="1:10" ht="25.5">
      <c r="A295" s="64" t="s">
        <v>1377</v>
      </c>
      <c r="B295" s="103" t="s">
        <v>1120</v>
      </c>
      <c r="C295" s="52" t="s">
        <v>1052</v>
      </c>
      <c r="D295" s="53">
        <v>7960101560</v>
      </c>
      <c r="E295" s="141" t="s">
        <v>1118</v>
      </c>
      <c r="F295" s="73">
        <v>15179388</v>
      </c>
      <c r="G295" s="141">
        <v>14</v>
      </c>
      <c r="H295" s="45" t="s">
        <v>1725</v>
      </c>
      <c r="I295" s="125">
        <v>3400</v>
      </c>
      <c r="J295" s="141" t="s">
        <v>1571</v>
      </c>
    </row>
    <row r="296" spans="1:10" ht="25.5">
      <c r="A296" s="64" t="s">
        <v>1378</v>
      </c>
      <c r="B296" s="103" t="s">
        <v>1120</v>
      </c>
      <c r="C296" s="52" t="s">
        <v>1052</v>
      </c>
      <c r="D296" s="53">
        <v>7960101560</v>
      </c>
      <c r="E296" s="141" t="s">
        <v>1119</v>
      </c>
      <c r="F296" s="73">
        <v>13737525</v>
      </c>
      <c r="G296" s="141">
        <v>12</v>
      </c>
      <c r="H296" s="45" t="s">
        <v>1725</v>
      </c>
      <c r="I296" s="125">
        <v>440</v>
      </c>
      <c r="J296" s="141" t="s">
        <v>1571</v>
      </c>
    </row>
    <row r="297" spans="1:10" ht="15">
      <c r="A297" s="465" t="s">
        <v>1082</v>
      </c>
      <c r="B297" s="469"/>
      <c r="C297" s="469"/>
      <c r="D297" s="469"/>
      <c r="E297" s="469"/>
      <c r="F297" s="469"/>
      <c r="G297" s="469"/>
      <c r="H297" s="469"/>
      <c r="I297" s="469"/>
      <c r="J297" s="469"/>
    </row>
    <row r="298" spans="1:10" s="300" customFormat="1" ht="25.5">
      <c r="A298" s="399" t="s">
        <v>1379</v>
      </c>
      <c r="B298" s="400" t="s">
        <v>1098</v>
      </c>
      <c r="C298" s="130" t="s">
        <v>1083</v>
      </c>
      <c r="D298" s="167" t="s">
        <v>1084</v>
      </c>
      <c r="E298" s="102" t="s">
        <v>1085</v>
      </c>
      <c r="F298" s="393">
        <v>13152077</v>
      </c>
      <c r="G298" s="218">
        <v>12</v>
      </c>
      <c r="H298" s="218" t="s">
        <v>1751</v>
      </c>
      <c r="I298" s="395"/>
      <c r="J298" s="393" t="s">
        <v>1571</v>
      </c>
    </row>
    <row r="299" spans="1:10" s="300" customFormat="1" ht="25.5">
      <c r="A299" s="399" t="s">
        <v>1380</v>
      </c>
      <c r="B299" s="400" t="s">
        <v>1098</v>
      </c>
      <c r="C299" s="130" t="s">
        <v>1083</v>
      </c>
      <c r="D299" s="167" t="s">
        <v>1084</v>
      </c>
      <c r="E299" s="102" t="s">
        <v>1086</v>
      </c>
      <c r="F299" s="401">
        <v>15153628</v>
      </c>
      <c r="G299" s="218">
        <v>11</v>
      </c>
      <c r="H299" s="218" t="s">
        <v>1751</v>
      </c>
      <c r="I299" s="395"/>
      <c r="J299" s="393" t="s">
        <v>1571</v>
      </c>
    </row>
    <row r="300" spans="1:10" s="300" customFormat="1" ht="25.5">
      <c r="A300" s="399" t="s">
        <v>1381</v>
      </c>
      <c r="B300" s="400" t="s">
        <v>1098</v>
      </c>
      <c r="C300" s="130" t="s">
        <v>1083</v>
      </c>
      <c r="D300" s="167" t="s">
        <v>1084</v>
      </c>
      <c r="E300" s="102" t="s">
        <v>1087</v>
      </c>
      <c r="F300" s="401">
        <v>14988765</v>
      </c>
      <c r="G300" s="218">
        <v>7</v>
      </c>
      <c r="H300" s="218" t="s">
        <v>1751</v>
      </c>
      <c r="I300" s="395"/>
      <c r="J300" s="393" t="s">
        <v>1571</v>
      </c>
    </row>
    <row r="301" spans="1:10" s="300" customFormat="1" ht="25.5">
      <c r="A301" s="399" t="s">
        <v>1382</v>
      </c>
      <c r="B301" s="400" t="s">
        <v>1098</v>
      </c>
      <c r="C301" s="130" t="s">
        <v>1083</v>
      </c>
      <c r="D301" s="167" t="s">
        <v>1084</v>
      </c>
      <c r="E301" s="102" t="s">
        <v>1088</v>
      </c>
      <c r="F301" s="401">
        <v>14551879</v>
      </c>
      <c r="G301" s="218">
        <v>18</v>
      </c>
      <c r="H301" s="218" t="s">
        <v>1751</v>
      </c>
      <c r="I301" s="395"/>
      <c r="J301" s="393" t="s">
        <v>1571</v>
      </c>
    </row>
    <row r="302" spans="1:10" s="300" customFormat="1" ht="25.5">
      <c r="A302" s="399" t="s">
        <v>1383</v>
      </c>
      <c r="B302" s="400" t="s">
        <v>1098</v>
      </c>
      <c r="C302" s="130" t="s">
        <v>1083</v>
      </c>
      <c r="D302" s="167" t="s">
        <v>1084</v>
      </c>
      <c r="E302" s="102" t="s">
        <v>1089</v>
      </c>
      <c r="F302" s="401">
        <v>11413263</v>
      </c>
      <c r="G302" s="218">
        <v>18</v>
      </c>
      <c r="H302" s="218" t="s">
        <v>1751</v>
      </c>
      <c r="I302" s="395"/>
      <c r="J302" s="393" t="s">
        <v>1571</v>
      </c>
    </row>
    <row r="303" spans="1:10" s="300" customFormat="1" ht="25.5">
      <c r="A303" s="399" t="s">
        <v>1384</v>
      </c>
      <c r="B303" s="400" t="s">
        <v>1098</v>
      </c>
      <c r="C303" s="130" t="s">
        <v>1083</v>
      </c>
      <c r="D303" s="167" t="s">
        <v>1084</v>
      </c>
      <c r="E303" s="102" t="s">
        <v>1090</v>
      </c>
      <c r="F303" s="401">
        <v>6633240</v>
      </c>
      <c r="G303" s="218">
        <v>12</v>
      </c>
      <c r="H303" s="218" t="s">
        <v>1751</v>
      </c>
      <c r="I303" s="395"/>
      <c r="J303" s="393" t="s">
        <v>1571</v>
      </c>
    </row>
    <row r="304" spans="1:10" s="300" customFormat="1" ht="25.5">
      <c r="A304" s="399" t="s">
        <v>1385</v>
      </c>
      <c r="B304" s="400" t="s">
        <v>1098</v>
      </c>
      <c r="C304" s="102" t="s">
        <v>1083</v>
      </c>
      <c r="D304" s="102" t="s">
        <v>1084</v>
      </c>
      <c r="E304" s="102" t="s">
        <v>1091</v>
      </c>
      <c r="F304" s="401">
        <v>15302399</v>
      </c>
      <c r="G304" s="207">
        <v>12</v>
      </c>
      <c r="H304" s="58" t="s">
        <v>1751</v>
      </c>
      <c r="I304" s="395"/>
      <c r="J304" s="393" t="s">
        <v>1571</v>
      </c>
    </row>
    <row r="305" spans="1:10" s="300" customFormat="1" ht="25.5">
      <c r="A305" s="399" t="s">
        <v>1386</v>
      </c>
      <c r="B305" s="400" t="s">
        <v>1098</v>
      </c>
      <c r="C305" s="130" t="s">
        <v>1083</v>
      </c>
      <c r="D305" s="167" t="s">
        <v>1084</v>
      </c>
      <c r="E305" s="102" t="s">
        <v>1092</v>
      </c>
      <c r="F305" s="393">
        <v>50066213</v>
      </c>
      <c r="G305" s="218">
        <v>36</v>
      </c>
      <c r="H305" s="402" t="s">
        <v>1751</v>
      </c>
      <c r="I305" s="393"/>
      <c r="J305" s="393" t="s">
        <v>1571</v>
      </c>
    </row>
    <row r="306" spans="1:10" s="300" customFormat="1" ht="25.5">
      <c r="A306" s="399" t="s">
        <v>1387</v>
      </c>
      <c r="B306" s="400" t="s">
        <v>1098</v>
      </c>
      <c r="C306" s="130" t="s">
        <v>1083</v>
      </c>
      <c r="D306" s="167" t="s">
        <v>1084</v>
      </c>
      <c r="E306" s="102" t="s">
        <v>1093</v>
      </c>
      <c r="F306" s="393">
        <v>97725432</v>
      </c>
      <c r="G306" s="218">
        <v>14</v>
      </c>
      <c r="H306" s="402" t="s">
        <v>1751</v>
      </c>
      <c r="I306" s="393"/>
      <c r="J306" s="393" t="s">
        <v>1571</v>
      </c>
    </row>
    <row r="307" spans="1:10" s="300" customFormat="1" ht="25.5">
      <c r="A307" s="399" t="s">
        <v>6</v>
      </c>
      <c r="B307" s="400" t="s">
        <v>1098</v>
      </c>
      <c r="C307" s="130" t="s">
        <v>1083</v>
      </c>
      <c r="D307" s="167" t="s">
        <v>1084</v>
      </c>
      <c r="E307" s="102" t="s">
        <v>1094</v>
      </c>
      <c r="F307" s="393">
        <v>15153628</v>
      </c>
      <c r="G307" s="218">
        <v>11</v>
      </c>
      <c r="H307" s="402" t="s">
        <v>1751</v>
      </c>
      <c r="I307" s="393"/>
      <c r="J307" s="393" t="s">
        <v>1571</v>
      </c>
    </row>
    <row r="308" spans="1:10" s="300" customFormat="1" ht="25.5">
      <c r="A308" s="399" t="s">
        <v>7</v>
      </c>
      <c r="B308" s="400" t="s">
        <v>1098</v>
      </c>
      <c r="C308" s="130" t="s">
        <v>1083</v>
      </c>
      <c r="D308" s="167" t="s">
        <v>1084</v>
      </c>
      <c r="E308" s="102" t="s">
        <v>1087</v>
      </c>
      <c r="F308" s="393">
        <v>14988765</v>
      </c>
      <c r="G308" s="218">
        <v>7</v>
      </c>
      <c r="H308" s="402" t="s">
        <v>1751</v>
      </c>
      <c r="I308" s="393"/>
      <c r="J308" s="393" t="s">
        <v>1571</v>
      </c>
    </row>
    <row r="309" spans="1:10" s="300" customFormat="1" ht="25.5">
      <c r="A309" s="399" t="s">
        <v>8</v>
      </c>
      <c r="B309" s="400" t="s">
        <v>1098</v>
      </c>
      <c r="C309" s="403" t="s">
        <v>1083</v>
      </c>
      <c r="D309" s="404" t="s">
        <v>1084</v>
      </c>
      <c r="E309" s="336" t="s">
        <v>1095</v>
      </c>
      <c r="F309" s="405">
        <v>14551879</v>
      </c>
      <c r="G309" s="406">
        <v>18</v>
      </c>
      <c r="H309" s="407" t="s">
        <v>1751</v>
      </c>
      <c r="I309" s="408"/>
      <c r="J309" s="393" t="s">
        <v>1571</v>
      </c>
    </row>
    <row r="310" spans="1:10" ht="12.75">
      <c r="A310" s="456" t="s">
        <v>1097</v>
      </c>
      <c r="B310" s="467"/>
      <c r="C310" s="467"/>
      <c r="D310" s="467"/>
      <c r="E310" s="467"/>
      <c r="F310" s="468"/>
      <c r="G310" s="59">
        <f>SUM(G298:G309)</f>
        <v>176</v>
      </c>
      <c r="H310" s="59" t="s">
        <v>1751</v>
      </c>
      <c r="I310" s="45">
        <v>1443200</v>
      </c>
      <c r="J310" s="269" t="s">
        <v>1096</v>
      </c>
    </row>
    <row r="311" spans="1:10" ht="15">
      <c r="A311" s="465" t="s">
        <v>1099</v>
      </c>
      <c r="B311" s="466"/>
      <c r="C311" s="466"/>
      <c r="D311" s="466"/>
      <c r="E311" s="466"/>
      <c r="F311" s="466"/>
      <c r="G311" s="466"/>
      <c r="H311" s="466"/>
      <c r="I311" s="466"/>
      <c r="J311" s="466"/>
    </row>
    <row r="312" spans="1:10" ht="25.5">
      <c r="A312" s="352" t="s">
        <v>9</v>
      </c>
      <c r="B312" s="297" t="s">
        <v>1098</v>
      </c>
      <c r="C312" s="130" t="s">
        <v>1083</v>
      </c>
      <c r="D312" s="167" t="s">
        <v>1084</v>
      </c>
      <c r="E312" s="265" t="s">
        <v>2577</v>
      </c>
      <c r="F312" s="266">
        <v>13134476</v>
      </c>
      <c r="G312" s="231">
        <v>30</v>
      </c>
      <c r="H312" s="267" t="s">
        <v>1751</v>
      </c>
      <c r="I312" s="231">
        <v>144000</v>
      </c>
      <c r="J312" s="353" t="s">
        <v>1571</v>
      </c>
    </row>
    <row r="313" spans="1:11" ht="25.5">
      <c r="A313" s="399" t="s">
        <v>10</v>
      </c>
      <c r="B313" s="400" t="s">
        <v>1098</v>
      </c>
      <c r="C313" s="130" t="s">
        <v>1083</v>
      </c>
      <c r="D313" s="167" t="s">
        <v>1084</v>
      </c>
      <c r="E313" s="73" t="s">
        <v>2578</v>
      </c>
      <c r="F313" s="58">
        <v>4044950</v>
      </c>
      <c r="G313" s="218">
        <v>6</v>
      </c>
      <c r="H313" s="396" t="s">
        <v>1751</v>
      </c>
      <c r="I313" s="218">
        <v>16800</v>
      </c>
      <c r="J313" s="393" t="s">
        <v>1571</v>
      </c>
      <c r="K313" s="409"/>
    </row>
    <row r="314" spans="1:11" s="300" customFormat="1" ht="25.5">
      <c r="A314" s="399" t="s">
        <v>11</v>
      </c>
      <c r="B314" s="400" t="s">
        <v>1098</v>
      </c>
      <c r="C314" s="130" t="s">
        <v>1083</v>
      </c>
      <c r="D314" s="167" t="s">
        <v>1084</v>
      </c>
      <c r="E314" s="102" t="s">
        <v>2579</v>
      </c>
      <c r="F314" s="218">
        <v>13152077</v>
      </c>
      <c r="G314" s="218">
        <v>12</v>
      </c>
      <c r="H314" s="218" t="s">
        <v>1751</v>
      </c>
      <c r="I314" s="58">
        <v>100800</v>
      </c>
      <c r="J314" s="393" t="s">
        <v>1571</v>
      </c>
      <c r="K314" s="409"/>
    </row>
    <row r="315" spans="1:11" s="300" customFormat="1" ht="25.5">
      <c r="A315" s="399" t="s">
        <v>12</v>
      </c>
      <c r="B315" s="400" t="s">
        <v>1098</v>
      </c>
      <c r="C315" s="130" t="s">
        <v>1083</v>
      </c>
      <c r="D315" s="167" t="s">
        <v>1084</v>
      </c>
      <c r="E315" s="102" t="s">
        <v>2580</v>
      </c>
      <c r="F315" s="218">
        <v>13644036</v>
      </c>
      <c r="G315" s="218">
        <v>12</v>
      </c>
      <c r="H315" s="218" t="s">
        <v>1751</v>
      </c>
      <c r="I315" s="58">
        <v>46800</v>
      </c>
      <c r="J315" s="393" t="s">
        <v>1571</v>
      </c>
      <c r="K315" s="409"/>
    </row>
    <row r="316" spans="1:11" ht="12.75">
      <c r="A316" s="456" t="s">
        <v>2581</v>
      </c>
      <c r="B316" s="457"/>
      <c r="C316" s="457"/>
      <c r="D316" s="457"/>
      <c r="E316" s="457"/>
      <c r="F316" s="458"/>
      <c r="G316" s="410">
        <f>SUM(G310:G315)</f>
        <v>236</v>
      </c>
      <c r="H316" s="410" t="s">
        <v>1751</v>
      </c>
      <c r="I316" s="411">
        <f>SUM(I312:I315)</f>
        <v>308400</v>
      </c>
      <c r="J316" s="412"/>
      <c r="K316" s="409"/>
    </row>
    <row r="317" spans="1:11" ht="15">
      <c r="A317" s="463" t="s">
        <v>2582</v>
      </c>
      <c r="B317" s="464"/>
      <c r="C317" s="464"/>
      <c r="D317" s="464"/>
      <c r="E317" s="464"/>
      <c r="F317" s="464"/>
      <c r="G317" s="464"/>
      <c r="H317" s="464"/>
      <c r="I317" s="464"/>
      <c r="J317" s="464"/>
      <c r="K317" s="409"/>
    </row>
    <row r="318" spans="1:11" s="300" customFormat="1" ht="25.5">
      <c r="A318" s="399" t="s">
        <v>13</v>
      </c>
      <c r="B318" s="400" t="s">
        <v>1098</v>
      </c>
      <c r="C318" s="130" t="s">
        <v>1083</v>
      </c>
      <c r="D318" s="167" t="s">
        <v>1084</v>
      </c>
      <c r="E318" s="102" t="s">
        <v>2583</v>
      </c>
      <c r="F318" s="218">
        <v>14870253</v>
      </c>
      <c r="G318" s="58">
        <v>6</v>
      </c>
      <c r="H318" s="218" t="s">
        <v>1751</v>
      </c>
      <c r="I318" s="218"/>
      <c r="J318" s="393" t="s">
        <v>1571</v>
      </c>
      <c r="K318" s="409"/>
    </row>
    <row r="319" spans="1:11" s="300" customFormat="1" ht="25.5">
      <c r="A319" s="399" t="s">
        <v>14</v>
      </c>
      <c r="B319" s="400" t="s">
        <v>1098</v>
      </c>
      <c r="C319" s="130" t="s">
        <v>1083</v>
      </c>
      <c r="D319" s="167" t="s">
        <v>1084</v>
      </c>
      <c r="E319" s="102" t="s">
        <v>2584</v>
      </c>
      <c r="F319" s="58">
        <v>30805301</v>
      </c>
      <c r="G319" s="58">
        <v>2</v>
      </c>
      <c r="H319" s="218" t="s">
        <v>1751</v>
      </c>
      <c r="I319" s="218"/>
      <c r="J319" s="393" t="s">
        <v>1571</v>
      </c>
      <c r="K319" s="409"/>
    </row>
    <row r="320" spans="1:11" s="300" customFormat="1" ht="25.5">
      <c r="A320" s="399" t="s">
        <v>15</v>
      </c>
      <c r="B320" s="400" t="s">
        <v>1098</v>
      </c>
      <c r="C320" s="130" t="s">
        <v>1083</v>
      </c>
      <c r="D320" s="167" t="s">
        <v>1084</v>
      </c>
      <c r="E320" s="102" t="s">
        <v>2585</v>
      </c>
      <c r="F320" s="58">
        <v>13643376</v>
      </c>
      <c r="G320" s="58">
        <v>6</v>
      </c>
      <c r="H320" s="218" t="s">
        <v>1751</v>
      </c>
      <c r="I320" s="218"/>
      <c r="J320" s="393" t="s">
        <v>1571</v>
      </c>
      <c r="K320" s="409"/>
    </row>
    <row r="321" spans="1:11" s="300" customFormat="1" ht="25.5">
      <c r="A321" s="399" t="s">
        <v>16</v>
      </c>
      <c r="B321" s="400" t="s">
        <v>1098</v>
      </c>
      <c r="C321" s="130" t="s">
        <v>1083</v>
      </c>
      <c r="D321" s="167" t="s">
        <v>1084</v>
      </c>
      <c r="E321" s="102" t="s">
        <v>2586</v>
      </c>
      <c r="F321" s="58">
        <v>10231394</v>
      </c>
      <c r="G321" s="58">
        <v>6</v>
      </c>
      <c r="H321" s="218" t="s">
        <v>1751</v>
      </c>
      <c r="I321" s="58"/>
      <c r="J321" s="393" t="s">
        <v>1571</v>
      </c>
      <c r="K321" s="409"/>
    </row>
    <row r="322" spans="1:11" s="300" customFormat="1" ht="25.5">
      <c r="A322" s="399" t="s">
        <v>17</v>
      </c>
      <c r="B322" s="400" t="s">
        <v>1098</v>
      </c>
      <c r="C322" s="130" t="s">
        <v>1083</v>
      </c>
      <c r="D322" s="167" t="s">
        <v>1084</v>
      </c>
      <c r="E322" s="102" t="s">
        <v>2587</v>
      </c>
      <c r="F322" s="58">
        <v>14200264</v>
      </c>
      <c r="G322" s="58">
        <v>6</v>
      </c>
      <c r="H322" s="218" t="s">
        <v>1751</v>
      </c>
      <c r="I322" s="58"/>
      <c r="J322" s="393" t="s">
        <v>1571</v>
      </c>
      <c r="K322" s="409"/>
    </row>
    <row r="323" spans="1:11" s="300" customFormat="1" ht="25.5">
      <c r="A323" s="399" t="s">
        <v>18</v>
      </c>
      <c r="B323" s="400" t="s">
        <v>1098</v>
      </c>
      <c r="C323" s="130" t="s">
        <v>1083</v>
      </c>
      <c r="D323" s="167" t="s">
        <v>1084</v>
      </c>
      <c r="E323" s="102" t="s">
        <v>2588</v>
      </c>
      <c r="F323" s="58">
        <v>15020617</v>
      </c>
      <c r="G323" s="58">
        <v>6</v>
      </c>
      <c r="H323" s="218" t="s">
        <v>1751</v>
      </c>
      <c r="I323" s="218"/>
      <c r="J323" s="393" t="s">
        <v>1571</v>
      </c>
      <c r="K323" s="409"/>
    </row>
    <row r="324" spans="1:11" s="300" customFormat="1" ht="25.5">
      <c r="A324" s="399" t="s">
        <v>19</v>
      </c>
      <c r="B324" s="400" t="s">
        <v>1098</v>
      </c>
      <c r="C324" s="130" t="s">
        <v>1083</v>
      </c>
      <c r="D324" s="167" t="s">
        <v>1084</v>
      </c>
      <c r="E324" s="102" t="s">
        <v>2589</v>
      </c>
      <c r="F324" s="58">
        <v>31449485</v>
      </c>
      <c r="G324" s="58">
        <v>3</v>
      </c>
      <c r="H324" s="218" t="s">
        <v>1751</v>
      </c>
      <c r="I324" s="218"/>
      <c r="J324" s="393" t="s">
        <v>1571</v>
      </c>
      <c r="K324" s="409"/>
    </row>
    <row r="325" spans="1:11" s="300" customFormat="1" ht="25.5">
      <c r="A325" s="399" t="s">
        <v>20</v>
      </c>
      <c r="B325" s="400" t="s">
        <v>1098</v>
      </c>
      <c r="C325" s="130" t="s">
        <v>1083</v>
      </c>
      <c r="D325" s="167" t="s">
        <v>1084</v>
      </c>
      <c r="E325" s="102" t="s">
        <v>2590</v>
      </c>
      <c r="F325" s="58">
        <v>31339641</v>
      </c>
      <c r="G325" s="58">
        <v>3</v>
      </c>
      <c r="H325" s="218" t="s">
        <v>1751</v>
      </c>
      <c r="I325" s="218"/>
      <c r="J325" s="393" t="s">
        <v>1571</v>
      </c>
      <c r="K325" s="409"/>
    </row>
    <row r="326" spans="1:11" s="300" customFormat="1" ht="25.5">
      <c r="A326" s="399" t="s">
        <v>21</v>
      </c>
      <c r="B326" s="400" t="s">
        <v>1098</v>
      </c>
      <c r="C326" s="130" t="s">
        <v>1083</v>
      </c>
      <c r="D326" s="167" t="s">
        <v>1084</v>
      </c>
      <c r="E326" s="102" t="s">
        <v>2591</v>
      </c>
      <c r="F326" s="58">
        <v>11807777</v>
      </c>
      <c r="G326" s="58">
        <v>6</v>
      </c>
      <c r="H326" s="218" t="s">
        <v>1751</v>
      </c>
      <c r="I326" s="58"/>
      <c r="J326" s="393" t="s">
        <v>1571</v>
      </c>
      <c r="K326" s="409"/>
    </row>
    <row r="327" spans="1:11" s="300" customFormat="1" ht="25.5">
      <c r="A327" s="399" t="s">
        <v>22</v>
      </c>
      <c r="B327" s="400" t="s">
        <v>1098</v>
      </c>
      <c r="C327" s="130" t="s">
        <v>1083</v>
      </c>
      <c r="D327" s="167" t="s">
        <v>1084</v>
      </c>
      <c r="E327" s="102" t="s">
        <v>2592</v>
      </c>
      <c r="F327" s="58">
        <v>14527431</v>
      </c>
      <c r="G327" s="58">
        <v>6</v>
      </c>
      <c r="H327" s="218" t="s">
        <v>1751</v>
      </c>
      <c r="I327" s="58"/>
      <c r="J327" s="393" t="s">
        <v>1571</v>
      </c>
      <c r="K327" s="409"/>
    </row>
    <row r="328" spans="1:11" s="300" customFormat="1" ht="25.5">
      <c r="A328" s="399" t="s">
        <v>23</v>
      </c>
      <c r="B328" s="400" t="s">
        <v>1098</v>
      </c>
      <c r="C328" s="130" t="s">
        <v>1083</v>
      </c>
      <c r="D328" s="167" t="s">
        <v>1084</v>
      </c>
      <c r="E328" s="102" t="s">
        <v>2593</v>
      </c>
      <c r="F328" s="58">
        <v>14870025</v>
      </c>
      <c r="G328" s="218">
        <v>6</v>
      </c>
      <c r="H328" s="218" t="s">
        <v>1751</v>
      </c>
      <c r="I328" s="218"/>
      <c r="J328" s="393" t="s">
        <v>1571</v>
      </c>
      <c r="K328" s="409"/>
    </row>
    <row r="329" spans="1:11" s="300" customFormat="1" ht="25.5">
      <c r="A329" s="399" t="s">
        <v>24</v>
      </c>
      <c r="B329" s="400" t="s">
        <v>1098</v>
      </c>
      <c r="C329" s="130" t="s">
        <v>1083</v>
      </c>
      <c r="D329" s="167" t="s">
        <v>1084</v>
      </c>
      <c r="E329" s="102" t="s">
        <v>2594</v>
      </c>
      <c r="F329" s="58">
        <v>14725271</v>
      </c>
      <c r="G329" s="218">
        <v>9</v>
      </c>
      <c r="H329" s="218" t="s">
        <v>1751</v>
      </c>
      <c r="I329" s="218"/>
      <c r="J329" s="393" t="s">
        <v>1571</v>
      </c>
      <c r="K329" s="409"/>
    </row>
    <row r="330" spans="1:11" s="300" customFormat="1" ht="25.5">
      <c r="A330" s="399" t="s">
        <v>25</v>
      </c>
      <c r="B330" s="400" t="s">
        <v>1098</v>
      </c>
      <c r="C330" s="130" t="s">
        <v>1083</v>
      </c>
      <c r="D330" s="167" t="s">
        <v>1084</v>
      </c>
      <c r="E330" s="102" t="s">
        <v>2595</v>
      </c>
      <c r="F330" s="58">
        <v>11345552</v>
      </c>
      <c r="G330" s="218">
        <v>9</v>
      </c>
      <c r="H330" s="218" t="s">
        <v>1751</v>
      </c>
      <c r="I330" s="218"/>
      <c r="J330" s="393" t="s">
        <v>1571</v>
      </c>
      <c r="K330" s="409"/>
    </row>
    <row r="331" spans="1:11" s="300" customFormat="1" ht="25.5">
      <c r="A331" s="399" t="s">
        <v>26</v>
      </c>
      <c r="B331" s="400" t="s">
        <v>1098</v>
      </c>
      <c r="C331" s="130" t="s">
        <v>1083</v>
      </c>
      <c r="D331" s="167" t="s">
        <v>1084</v>
      </c>
      <c r="E331" s="102" t="s">
        <v>2596</v>
      </c>
      <c r="F331" s="58">
        <v>7760731</v>
      </c>
      <c r="G331" s="218">
        <v>9</v>
      </c>
      <c r="H331" s="218" t="s">
        <v>1751</v>
      </c>
      <c r="I331" s="58"/>
      <c r="J331" s="393" t="s">
        <v>1571</v>
      </c>
      <c r="K331" s="409"/>
    </row>
    <row r="332" spans="1:11" s="300" customFormat="1" ht="25.5">
      <c r="A332" s="399" t="s">
        <v>27</v>
      </c>
      <c r="B332" s="400" t="s">
        <v>1098</v>
      </c>
      <c r="C332" s="130" t="s">
        <v>1083</v>
      </c>
      <c r="D332" s="167" t="s">
        <v>1084</v>
      </c>
      <c r="E332" s="102" t="s">
        <v>2597</v>
      </c>
      <c r="F332" s="58">
        <v>14870216</v>
      </c>
      <c r="G332" s="218">
        <v>9</v>
      </c>
      <c r="H332" s="218" t="s">
        <v>1751</v>
      </c>
      <c r="I332" s="58"/>
      <c r="J332" s="393" t="s">
        <v>1571</v>
      </c>
      <c r="K332" s="409"/>
    </row>
    <row r="333" spans="1:11" s="300" customFormat="1" ht="25.5">
      <c r="A333" s="399" t="s">
        <v>28</v>
      </c>
      <c r="B333" s="400" t="s">
        <v>1098</v>
      </c>
      <c r="C333" s="130" t="s">
        <v>1083</v>
      </c>
      <c r="D333" s="167" t="s">
        <v>1084</v>
      </c>
      <c r="E333" s="73" t="s">
        <v>2598</v>
      </c>
      <c r="F333" s="218">
        <v>15188361</v>
      </c>
      <c r="G333" s="218">
        <v>6</v>
      </c>
      <c r="H333" s="218" t="s">
        <v>1751</v>
      </c>
      <c r="I333" s="218"/>
      <c r="J333" s="393" t="s">
        <v>1571</v>
      </c>
      <c r="K333" s="409"/>
    </row>
    <row r="334" spans="1:11" s="300" customFormat="1" ht="25.5">
      <c r="A334" s="399" t="s">
        <v>29</v>
      </c>
      <c r="B334" s="400" t="s">
        <v>1098</v>
      </c>
      <c r="C334" s="130" t="s">
        <v>1083</v>
      </c>
      <c r="D334" s="167" t="s">
        <v>1084</v>
      </c>
      <c r="E334" s="73" t="s">
        <v>2599</v>
      </c>
      <c r="F334" s="218">
        <v>7064982</v>
      </c>
      <c r="G334" s="218">
        <v>6</v>
      </c>
      <c r="H334" s="218" t="s">
        <v>1751</v>
      </c>
      <c r="I334" s="218"/>
      <c r="J334" s="393" t="s">
        <v>1571</v>
      </c>
      <c r="K334" s="409"/>
    </row>
    <row r="335" spans="1:11" s="300" customFormat="1" ht="25.5">
      <c r="A335" s="399" t="s">
        <v>30</v>
      </c>
      <c r="B335" s="400" t="s">
        <v>1098</v>
      </c>
      <c r="C335" s="130" t="s">
        <v>1083</v>
      </c>
      <c r="D335" s="167" t="s">
        <v>1084</v>
      </c>
      <c r="E335" s="73" t="s">
        <v>2600</v>
      </c>
      <c r="F335" s="218">
        <v>6636240</v>
      </c>
      <c r="G335" s="218">
        <v>6</v>
      </c>
      <c r="H335" s="218" t="s">
        <v>1751</v>
      </c>
      <c r="I335" s="218"/>
      <c r="J335" s="393" t="s">
        <v>1571</v>
      </c>
      <c r="K335" s="409"/>
    </row>
    <row r="336" spans="1:11" s="300" customFormat="1" ht="25.5">
      <c r="A336" s="399" t="s">
        <v>31</v>
      </c>
      <c r="B336" s="400" t="s">
        <v>1098</v>
      </c>
      <c r="C336" s="130" t="s">
        <v>1083</v>
      </c>
      <c r="D336" s="167" t="s">
        <v>1084</v>
      </c>
      <c r="E336" s="73" t="s">
        <v>2601</v>
      </c>
      <c r="F336" s="218">
        <v>14889560</v>
      </c>
      <c r="G336" s="218">
        <v>6</v>
      </c>
      <c r="H336" s="218" t="s">
        <v>1751</v>
      </c>
      <c r="I336" s="58"/>
      <c r="J336" s="393" t="s">
        <v>1571</v>
      </c>
      <c r="K336" s="409"/>
    </row>
    <row r="337" spans="1:11" s="300" customFormat="1" ht="25.5">
      <c r="A337" s="399" t="s">
        <v>32</v>
      </c>
      <c r="B337" s="400" t="s">
        <v>1098</v>
      </c>
      <c r="C337" s="130" t="s">
        <v>1083</v>
      </c>
      <c r="D337" s="167" t="s">
        <v>1084</v>
      </c>
      <c r="E337" s="73" t="s">
        <v>2602</v>
      </c>
      <c r="F337" s="218">
        <v>10839933</v>
      </c>
      <c r="G337" s="218">
        <v>6</v>
      </c>
      <c r="H337" s="218" t="s">
        <v>1751</v>
      </c>
      <c r="I337" s="58"/>
      <c r="J337" s="393" t="s">
        <v>1571</v>
      </c>
      <c r="K337" s="409"/>
    </row>
    <row r="338" spans="1:11" s="300" customFormat="1" ht="25.5">
      <c r="A338" s="399" t="s">
        <v>33</v>
      </c>
      <c r="B338" s="400" t="s">
        <v>1098</v>
      </c>
      <c r="C338" s="130" t="s">
        <v>1083</v>
      </c>
      <c r="D338" s="167" t="s">
        <v>1084</v>
      </c>
      <c r="E338" s="218" t="s">
        <v>0</v>
      </c>
      <c r="F338" s="218">
        <v>11008366</v>
      </c>
      <c r="G338" s="218">
        <v>3</v>
      </c>
      <c r="H338" s="218" t="s">
        <v>1751</v>
      </c>
      <c r="I338" s="218"/>
      <c r="J338" s="393" t="s">
        <v>1571</v>
      </c>
      <c r="K338" s="409"/>
    </row>
    <row r="339" spans="1:11" s="300" customFormat="1" ht="25.5">
      <c r="A339" s="399" t="s">
        <v>34</v>
      </c>
      <c r="B339" s="400" t="s">
        <v>1098</v>
      </c>
      <c r="C339" s="130" t="s">
        <v>1083</v>
      </c>
      <c r="D339" s="167" t="s">
        <v>1084</v>
      </c>
      <c r="E339" s="73" t="s">
        <v>1</v>
      </c>
      <c r="F339" s="218">
        <v>6868917</v>
      </c>
      <c r="G339" s="218">
        <v>6</v>
      </c>
      <c r="H339" s="218" t="s">
        <v>1751</v>
      </c>
      <c r="I339" s="218"/>
      <c r="J339" s="393" t="s">
        <v>1571</v>
      </c>
      <c r="K339" s="409"/>
    </row>
    <row r="340" spans="1:11" s="300" customFormat="1" ht="25.5">
      <c r="A340" s="399" t="s">
        <v>35</v>
      </c>
      <c r="B340" s="400" t="s">
        <v>1098</v>
      </c>
      <c r="C340" s="130" t="s">
        <v>1083</v>
      </c>
      <c r="D340" s="167" t="s">
        <v>1084</v>
      </c>
      <c r="E340" s="73" t="s">
        <v>2</v>
      </c>
      <c r="F340" s="218">
        <v>2337599</v>
      </c>
      <c r="G340" s="218">
        <v>6</v>
      </c>
      <c r="H340" s="218" t="s">
        <v>1751</v>
      </c>
      <c r="I340" s="218"/>
      <c r="J340" s="393" t="s">
        <v>1571</v>
      </c>
      <c r="K340" s="409"/>
    </row>
    <row r="341" spans="1:11" s="300" customFormat="1" ht="25.5">
      <c r="A341" s="399" t="s">
        <v>36</v>
      </c>
      <c r="B341" s="400" t="s">
        <v>1098</v>
      </c>
      <c r="C341" s="130" t="s">
        <v>1083</v>
      </c>
      <c r="D341" s="167" t="s">
        <v>1084</v>
      </c>
      <c r="E341" s="73" t="s">
        <v>3</v>
      </c>
      <c r="F341" s="218">
        <v>5914040</v>
      </c>
      <c r="G341" s="218">
        <v>15</v>
      </c>
      <c r="H341" s="218" t="s">
        <v>1751</v>
      </c>
      <c r="I341" s="58"/>
      <c r="J341" s="393" t="s">
        <v>1571</v>
      </c>
      <c r="K341" s="409"/>
    </row>
    <row r="342" spans="1:11" s="300" customFormat="1" ht="25.5">
      <c r="A342" s="399" t="s">
        <v>37</v>
      </c>
      <c r="B342" s="400" t="s">
        <v>1098</v>
      </c>
      <c r="C342" s="130" t="s">
        <v>1083</v>
      </c>
      <c r="D342" s="167" t="s">
        <v>1084</v>
      </c>
      <c r="E342" s="73" t="s">
        <v>4</v>
      </c>
      <c r="F342" s="58">
        <v>4535318</v>
      </c>
      <c r="G342" s="218">
        <v>6</v>
      </c>
      <c r="H342" s="218" t="s">
        <v>1751</v>
      </c>
      <c r="I342" s="58"/>
      <c r="J342" s="393" t="s">
        <v>1571</v>
      </c>
      <c r="K342" s="409"/>
    </row>
    <row r="343" spans="1:11" s="300" customFormat="1" ht="25.5">
      <c r="A343" s="399" t="s">
        <v>38</v>
      </c>
      <c r="B343" s="400" t="s">
        <v>1098</v>
      </c>
      <c r="C343" s="130" t="s">
        <v>1083</v>
      </c>
      <c r="D343" s="167" t="s">
        <v>1084</v>
      </c>
      <c r="E343" s="73" t="s">
        <v>5</v>
      </c>
      <c r="F343" s="58">
        <v>4440712</v>
      </c>
      <c r="G343" s="218">
        <v>6</v>
      </c>
      <c r="H343" s="218" t="s">
        <v>1751</v>
      </c>
      <c r="I343" s="218"/>
      <c r="J343" s="393" t="s">
        <v>1571</v>
      </c>
      <c r="K343" s="409"/>
    </row>
    <row r="344" spans="1:11" s="300" customFormat="1" ht="25.5">
      <c r="A344" s="399" t="s">
        <v>39</v>
      </c>
      <c r="B344" s="400" t="s">
        <v>1098</v>
      </c>
      <c r="C344" s="130" t="s">
        <v>1083</v>
      </c>
      <c r="D344" s="167" t="s">
        <v>1084</v>
      </c>
      <c r="E344" s="102" t="s">
        <v>1204</v>
      </c>
      <c r="F344" s="58">
        <v>12375539</v>
      </c>
      <c r="G344" s="218">
        <v>6</v>
      </c>
      <c r="H344" s="218" t="s">
        <v>1751</v>
      </c>
      <c r="I344" s="218"/>
      <c r="J344" s="393" t="s">
        <v>1571</v>
      </c>
      <c r="K344" s="409"/>
    </row>
    <row r="345" spans="1:11" s="300" customFormat="1" ht="25.5">
      <c r="A345" s="399" t="s">
        <v>40</v>
      </c>
      <c r="B345" s="400" t="s">
        <v>1098</v>
      </c>
      <c r="C345" s="130" t="s">
        <v>1083</v>
      </c>
      <c r="D345" s="167" t="s">
        <v>1084</v>
      </c>
      <c r="E345" s="102" t="s">
        <v>1205</v>
      </c>
      <c r="F345" s="58">
        <v>12309601</v>
      </c>
      <c r="G345" s="218">
        <v>6</v>
      </c>
      <c r="H345" s="218" t="s">
        <v>1751</v>
      </c>
      <c r="I345" s="218"/>
      <c r="J345" s="393" t="s">
        <v>1571</v>
      </c>
      <c r="K345" s="409"/>
    </row>
    <row r="346" spans="1:11" s="300" customFormat="1" ht="25.5">
      <c r="A346" s="399" t="s">
        <v>41</v>
      </c>
      <c r="B346" s="400" t="s">
        <v>1098</v>
      </c>
      <c r="C346" s="130" t="s">
        <v>1083</v>
      </c>
      <c r="D346" s="167" t="s">
        <v>1084</v>
      </c>
      <c r="E346" s="73" t="s">
        <v>1206</v>
      </c>
      <c r="F346" s="58">
        <v>12374918</v>
      </c>
      <c r="G346" s="218">
        <v>6</v>
      </c>
      <c r="H346" s="218" t="s">
        <v>1751</v>
      </c>
      <c r="I346" s="58"/>
      <c r="J346" s="393" t="s">
        <v>1571</v>
      </c>
      <c r="K346" s="409"/>
    </row>
    <row r="347" spans="1:11" s="300" customFormat="1" ht="25.5">
      <c r="A347" s="399" t="s">
        <v>42</v>
      </c>
      <c r="B347" s="400" t="s">
        <v>1098</v>
      </c>
      <c r="C347" s="130" t="s">
        <v>1083</v>
      </c>
      <c r="D347" s="167" t="s">
        <v>1084</v>
      </c>
      <c r="E347" s="73" t="s">
        <v>1207</v>
      </c>
      <c r="F347" s="58">
        <v>7036105</v>
      </c>
      <c r="G347" s="218">
        <v>12</v>
      </c>
      <c r="H347" s="218" t="s">
        <v>1751</v>
      </c>
      <c r="I347" s="58"/>
      <c r="J347" s="393" t="s">
        <v>1571</v>
      </c>
      <c r="K347" s="409"/>
    </row>
    <row r="348" spans="1:11" s="300" customFormat="1" ht="25.5">
      <c r="A348" s="399" t="s">
        <v>43</v>
      </c>
      <c r="B348" s="400" t="s">
        <v>1098</v>
      </c>
      <c r="C348" s="130" t="s">
        <v>1083</v>
      </c>
      <c r="D348" s="167" t="s">
        <v>1084</v>
      </c>
      <c r="E348" s="73" t="s">
        <v>1208</v>
      </c>
      <c r="F348" s="58">
        <v>12766001</v>
      </c>
      <c r="G348" s="218">
        <v>9</v>
      </c>
      <c r="H348" s="218" t="s">
        <v>1751</v>
      </c>
      <c r="I348" s="218"/>
      <c r="J348" s="393" t="s">
        <v>1571</v>
      </c>
      <c r="K348" s="409"/>
    </row>
    <row r="349" spans="1:11" s="300" customFormat="1" ht="25.5">
      <c r="A349" s="399" t="s">
        <v>44</v>
      </c>
      <c r="B349" s="400" t="s">
        <v>1098</v>
      </c>
      <c r="C349" s="130" t="s">
        <v>1083</v>
      </c>
      <c r="D349" s="167" t="s">
        <v>1084</v>
      </c>
      <c r="E349" s="73" t="s">
        <v>1209</v>
      </c>
      <c r="F349" s="58">
        <v>13382960</v>
      </c>
      <c r="G349" s="218">
        <v>6</v>
      </c>
      <c r="H349" s="218" t="s">
        <v>1751</v>
      </c>
      <c r="I349" s="218"/>
      <c r="J349" s="393" t="s">
        <v>1571</v>
      </c>
      <c r="K349" s="409"/>
    </row>
    <row r="350" spans="1:11" s="300" customFormat="1" ht="25.5">
      <c r="A350" s="399" t="s">
        <v>45</v>
      </c>
      <c r="B350" s="400" t="s">
        <v>1098</v>
      </c>
      <c r="C350" s="130" t="s">
        <v>1083</v>
      </c>
      <c r="D350" s="167" t="s">
        <v>1084</v>
      </c>
      <c r="E350" s="73" t="s">
        <v>1210</v>
      </c>
      <c r="F350" s="58">
        <v>29108229</v>
      </c>
      <c r="G350" s="218">
        <v>3</v>
      </c>
      <c r="H350" s="218" t="s">
        <v>1751</v>
      </c>
      <c r="I350" s="218"/>
      <c r="J350" s="393" t="s">
        <v>1571</v>
      </c>
      <c r="K350" s="409"/>
    </row>
    <row r="351" spans="1:11" s="300" customFormat="1" ht="25.5">
      <c r="A351" s="399" t="s">
        <v>46</v>
      </c>
      <c r="B351" s="400" t="s">
        <v>1098</v>
      </c>
      <c r="C351" s="130" t="s">
        <v>1083</v>
      </c>
      <c r="D351" s="167" t="s">
        <v>1084</v>
      </c>
      <c r="E351" s="73" t="s">
        <v>1211</v>
      </c>
      <c r="F351" s="58">
        <v>7499917</v>
      </c>
      <c r="G351" s="218">
        <v>6</v>
      </c>
      <c r="H351" s="218" t="s">
        <v>1751</v>
      </c>
      <c r="I351" s="58"/>
      <c r="J351" s="393" t="s">
        <v>1571</v>
      </c>
      <c r="K351" s="409"/>
    </row>
    <row r="352" spans="1:11" s="300" customFormat="1" ht="25.5">
      <c r="A352" s="399" t="s">
        <v>47</v>
      </c>
      <c r="B352" s="400" t="s">
        <v>1098</v>
      </c>
      <c r="C352" s="130" t="s">
        <v>1083</v>
      </c>
      <c r="D352" s="167" t="s">
        <v>1084</v>
      </c>
      <c r="E352" s="73" t="s">
        <v>1212</v>
      </c>
      <c r="F352" s="58">
        <v>31011427</v>
      </c>
      <c r="G352" s="218">
        <v>3</v>
      </c>
      <c r="H352" s="218" t="s">
        <v>1751</v>
      </c>
      <c r="I352" s="58"/>
      <c r="J352" s="393" t="s">
        <v>1571</v>
      </c>
      <c r="K352" s="409"/>
    </row>
    <row r="353" spans="1:11" s="300" customFormat="1" ht="25.5">
      <c r="A353" s="399" t="s">
        <v>48</v>
      </c>
      <c r="B353" s="400" t="s">
        <v>1098</v>
      </c>
      <c r="C353" s="130" t="s">
        <v>1083</v>
      </c>
      <c r="D353" s="167" t="s">
        <v>1084</v>
      </c>
      <c r="E353" s="102" t="s">
        <v>1213</v>
      </c>
      <c r="F353" s="58">
        <v>31011215</v>
      </c>
      <c r="G353" s="218">
        <v>2</v>
      </c>
      <c r="H353" s="218" t="s">
        <v>1751</v>
      </c>
      <c r="I353" s="218"/>
      <c r="J353" s="393" t="s">
        <v>1571</v>
      </c>
      <c r="K353" s="409"/>
    </row>
    <row r="354" spans="1:11" s="300" customFormat="1" ht="25.5">
      <c r="A354" s="399" t="s">
        <v>49</v>
      </c>
      <c r="B354" s="400" t="s">
        <v>1098</v>
      </c>
      <c r="C354" s="130" t="s">
        <v>1083</v>
      </c>
      <c r="D354" s="167" t="s">
        <v>1084</v>
      </c>
      <c r="E354" s="73" t="s">
        <v>1214</v>
      </c>
      <c r="F354" s="58">
        <v>14890163</v>
      </c>
      <c r="G354" s="218">
        <v>9</v>
      </c>
      <c r="H354" s="218" t="s">
        <v>1751</v>
      </c>
      <c r="I354" s="218"/>
      <c r="J354" s="393" t="s">
        <v>1571</v>
      </c>
      <c r="K354" s="409"/>
    </row>
    <row r="355" spans="1:11" s="300" customFormat="1" ht="25.5">
      <c r="A355" s="399" t="s">
        <v>50</v>
      </c>
      <c r="B355" s="400" t="s">
        <v>1098</v>
      </c>
      <c r="C355" s="130" t="s">
        <v>1083</v>
      </c>
      <c r="D355" s="167" t="s">
        <v>1084</v>
      </c>
      <c r="E355" s="73" t="s">
        <v>1215</v>
      </c>
      <c r="F355" s="218">
        <v>11466328</v>
      </c>
      <c r="G355" s="218">
        <v>12</v>
      </c>
      <c r="H355" s="218" t="s">
        <v>1751</v>
      </c>
      <c r="I355" s="218"/>
      <c r="J355" s="393" t="s">
        <v>1571</v>
      </c>
      <c r="K355" s="409"/>
    </row>
    <row r="356" spans="1:11" s="300" customFormat="1" ht="25.5">
      <c r="A356" s="399" t="s">
        <v>51</v>
      </c>
      <c r="B356" s="400" t="s">
        <v>1098</v>
      </c>
      <c r="C356" s="130" t="s">
        <v>1083</v>
      </c>
      <c r="D356" s="167" t="s">
        <v>1084</v>
      </c>
      <c r="E356" s="73" t="s">
        <v>1216</v>
      </c>
      <c r="F356" s="58">
        <v>30967522</v>
      </c>
      <c r="G356" s="218">
        <v>4</v>
      </c>
      <c r="H356" s="218" t="s">
        <v>1751</v>
      </c>
      <c r="I356" s="58"/>
      <c r="J356" s="393" t="s">
        <v>1571</v>
      </c>
      <c r="K356" s="409"/>
    </row>
    <row r="357" spans="1:11" s="300" customFormat="1" ht="25.5">
      <c r="A357" s="399" t="s">
        <v>52</v>
      </c>
      <c r="B357" s="400" t="s">
        <v>1098</v>
      </c>
      <c r="C357" s="130" t="s">
        <v>1083</v>
      </c>
      <c r="D357" s="167" t="s">
        <v>1084</v>
      </c>
      <c r="E357" s="73" t="s">
        <v>1217</v>
      </c>
      <c r="F357" s="58">
        <v>4035141</v>
      </c>
      <c r="G357" s="218">
        <v>3</v>
      </c>
      <c r="H357" s="218" t="s">
        <v>1751</v>
      </c>
      <c r="I357" s="58"/>
      <c r="J357" s="393" t="s">
        <v>1571</v>
      </c>
      <c r="K357" s="409"/>
    </row>
    <row r="358" spans="1:11" s="300" customFormat="1" ht="25.5">
      <c r="A358" s="399" t="s">
        <v>53</v>
      </c>
      <c r="B358" s="400" t="s">
        <v>1098</v>
      </c>
      <c r="C358" s="130" t="s">
        <v>1083</v>
      </c>
      <c r="D358" s="167" t="s">
        <v>1084</v>
      </c>
      <c r="E358" s="73" t="s">
        <v>1218</v>
      </c>
      <c r="F358" s="153" t="s">
        <v>1219</v>
      </c>
      <c r="G358" s="218">
        <v>2</v>
      </c>
      <c r="H358" s="396" t="s">
        <v>1751</v>
      </c>
      <c r="I358" s="218"/>
      <c r="J358" s="393" t="s">
        <v>1571</v>
      </c>
      <c r="K358" s="409"/>
    </row>
    <row r="359" spans="1:11" s="300" customFormat="1" ht="25.5">
      <c r="A359" s="399" t="s">
        <v>54</v>
      </c>
      <c r="B359" s="400" t="s">
        <v>1098</v>
      </c>
      <c r="C359" s="130" t="s">
        <v>1083</v>
      </c>
      <c r="D359" s="167" t="s">
        <v>1084</v>
      </c>
      <c r="E359" s="73" t="s">
        <v>1220</v>
      </c>
      <c r="F359" s="58">
        <v>27095456</v>
      </c>
      <c r="G359" s="218">
        <v>2</v>
      </c>
      <c r="H359" s="396" t="s">
        <v>1751</v>
      </c>
      <c r="I359" s="218"/>
      <c r="J359" s="393" t="s">
        <v>1571</v>
      </c>
      <c r="K359" s="409"/>
    </row>
    <row r="360" spans="1:11" s="300" customFormat="1" ht="25.5">
      <c r="A360" s="399" t="s">
        <v>55</v>
      </c>
      <c r="B360" s="400" t="s">
        <v>1098</v>
      </c>
      <c r="C360" s="130" t="s">
        <v>1083</v>
      </c>
      <c r="D360" s="167" t="s">
        <v>1084</v>
      </c>
      <c r="E360" s="73" t="s">
        <v>1221</v>
      </c>
      <c r="F360" s="58">
        <v>29900943</v>
      </c>
      <c r="G360" s="218">
        <v>2</v>
      </c>
      <c r="H360" s="396" t="s">
        <v>1751</v>
      </c>
      <c r="I360" s="58"/>
      <c r="J360" s="393" t="s">
        <v>1571</v>
      </c>
      <c r="K360" s="409"/>
    </row>
    <row r="361" spans="1:11" s="300" customFormat="1" ht="25.5">
      <c r="A361" s="399" t="s">
        <v>56</v>
      </c>
      <c r="B361" s="400" t="s">
        <v>1098</v>
      </c>
      <c r="C361" s="130" t="s">
        <v>1083</v>
      </c>
      <c r="D361" s="167" t="s">
        <v>1084</v>
      </c>
      <c r="E361" s="102" t="s">
        <v>1222</v>
      </c>
      <c r="F361" s="153" t="s">
        <v>1223</v>
      </c>
      <c r="G361" s="218">
        <v>2</v>
      </c>
      <c r="H361" s="218" t="s">
        <v>1751</v>
      </c>
      <c r="I361" s="58"/>
      <c r="J361" s="393" t="s">
        <v>1571</v>
      </c>
      <c r="K361" s="409"/>
    </row>
    <row r="362" spans="1:11" s="300" customFormat="1" ht="25.5">
      <c r="A362" s="399" t="s">
        <v>57</v>
      </c>
      <c r="B362" s="400" t="s">
        <v>1098</v>
      </c>
      <c r="C362" s="130" t="s">
        <v>1083</v>
      </c>
      <c r="D362" s="167" t="s">
        <v>1084</v>
      </c>
      <c r="E362" s="102" t="s">
        <v>1224</v>
      </c>
      <c r="F362" s="153" t="s">
        <v>1225</v>
      </c>
      <c r="G362" s="218">
        <v>4</v>
      </c>
      <c r="H362" s="218" t="s">
        <v>1751</v>
      </c>
      <c r="I362" s="218"/>
      <c r="J362" s="393" t="s">
        <v>1571</v>
      </c>
      <c r="K362" s="409"/>
    </row>
    <row r="363" spans="1:11" s="300" customFormat="1" ht="25.5">
      <c r="A363" s="399" t="s">
        <v>58</v>
      </c>
      <c r="B363" s="400" t="s">
        <v>1098</v>
      </c>
      <c r="C363" s="130" t="s">
        <v>1083</v>
      </c>
      <c r="D363" s="167" t="s">
        <v>1084</v>
      </c>
      <c r="E363" s="102" t="s">
        <v>1226</v>
      </c>
      <c r="F363" s="153" t="s">
        <v>1227</v>
      </c>
      <c r="G363" s="218">
        <v>2</v>
      </c>
      <c r="H363" s="218" t="s">
        <v>1751</v>
      </c>
      <c r="I363" s="218"/>
      <c r="J363" s="393" t="s">
        <v>1571</v>
      </c>
      <c r="K363" s="409"/>
    </row>
    <row r="364" spans="1:11" ht="12.75">
      <c r="A364" s="460" t="s">
        <v>1228</v>
      </c>
      <c r="B364" s="461"/>
      <c r="C364" s="461"/>
      <c r="D364" s="461"/>
      <c r="E364" s="461"/>
      <c r="F364" s="462"/>
      <c r="G364" s="222">
        <f>SUM(G317:G363)</f>
        <v>265</v>
      </c>
      <c r="H364" s="413" t="s">
        <v>1751</v>
      </c>
      <c r="I364" s="222">
        <v>805920</v>
      </c>
      <c r="J364" s="414"/>
      <c r="K364" s="409"/>
    </row>
    <row r="365" spans="1:11" ht="38.25">
      <c r="A365" s="399" t="s">
        <v>59</v>
      </c>
      <c r="B365" s="395" t="s">
        <v>377</v>
      </c>
      <c r="C365" s="393">
        <v>670929493</v>
      </c>
      <c r="D365" s="393" t="s">
        <v>378</v>
      </c>
      <c r="E365" s="240" t="s">
        <v>385</v>
      </c>
      <c r="F365" s="239">
        <v>11345805</v>
      </c>
      <c r="G365" s="247">
        <v>6</v>
      </c>
      <c r="H365" s="218" t="s">
        <v>1751</v>
      </c>
      <c r="I365" s="415">
        <v>12672</v>
      </c>
      <c r="J365" s="393" t="s">
        <v>1571</v>
      </c>
      <c r="K365" s="409"/>
    </row>
    <row r="366" spans="1:11" ht="38.25">
      <c r="A366" s="399" t="s">
        <v>60</v>
      </c>
      <c r="B366" s="395" t="s">
        <v>377</v>
      </c>
      <c r="C366" s="393">
        <v>670929493</v>
      </c>
      <c r="D366" s="393" t="s">
        <v>378</v>
      </c>
      <c r="E366" s="234" t="s">
        <v>386</v>
      </c>
      <c r="F366" s="235">
        <v>96205672</v>
      </c>
      <c r="G366" s="248">
        <v>12</v>
      </c>
      <c r="H366" s="392" t="s">
        <v>1725</v>
      </c>
      <c r="I366" s="415">
        <v>25344</v>
      </c>
      <c r="J366" s="393" t="s">
        <v>1571</v>
      </c>
      <c r="K366" s="409"/>
    </row>
    <row r="367" spans="1:11" ht="38.25">
      <c r="A367" s="399" t="s">
        <v>61</v>
      </c>
      <c r="B367" s="395" t="s">
        <v>377</v>
      </c>
      <c r="C367" s="393">
        <v>670929493</v>
      </c>
      <c r="D367" s="393" t="s">
        <v>378</v>
      </c>
      <c r="E367" s="234" t="s">
        <v>387</v>
      </c>
      <c r="F367" s="235">
        <v>96205676</v>
      </c>
      <c r="G367" s="248">
        <v>12</v>
      </c>
      <c r="H367" s="392" t="s">
        <v>1725</v>
      </c>
      <c r="I367" s="415">
        <v>25344</v>
      </c>
      <c r="J367" s="393" t="s">
        <v>1571</v>
      </c>
      <c r="K367" s="409"/>
    </row>
    <row r="368" spans="1:11" ht="38.25">
      <c r="A368" s="399" t="s">
        <v>62</v>
      </c>
      <c r="B368" s="395" t="s">
        <v>377</v>
      </c>
      <c r="C368" s="393">
        <v>670929493</v>
      </c>
      <c r="D368" s="393" t="s">
        <v>378</v>
      </c>
      <c r="E368" s="236" t="s">
        <v>388</v>
      </c>
      <c r="F368" s="237">
        <v>11727796</v>
      </c>
      <c r="G368" s="249">
        <v>6</v>
      </c>
      <c r="H368" s="392" t="s">
        <v>1725</v>
      </c>
      <c r="I368" s="415">
        <v>12672</v>
      </c>
      <c r="J368" s="393" t="s">
        <v>1571</v>
      </c>
      <c r="K368" s="409"/>
    </row>
    <row r="369" spans="1:11" ht="38.25">
      <c r="A369" s="399" t="s">
        <v>63</v>
      </c>
      <c r="B369" s="395" t="s">
        <v>377</v>
      </c>
      <c r="C369" s="393">
        <v>670929493</v>
      </c>
      <c r="D369" s="393" t="s">
        <v>378</v>
      </c>
      <c r="E369" s="236" t="s">
        <v>389</v>
      </c>
      <c r="F369" s="237">
        <v>11371248</v>
      </c>
      <c r="G369" s="249">
        <v>6</v>
      </c>
      <c r="H369" s="392" t="s">
        <v>1725</v>
      </c>
      <c r="I369" s="415">
        <v>12672</v>
      </c>
      <c r="J369" s="393" t="s">
        <v>1571</v>
      </c>
      <c r="K369" s="409"/>
    </row>
    <row r="370" spans="1:11" ht="38.25">
      <c r="A370" s="399" t="s">
        <v>64</v>
      </c>
      <c r="B370" s="395" t="s">
        <v>377</v>
      </c>
      <c r="C370" s="393">
        <v>670929493</v>
      </c>
      <c r="D370" s="393" t="s">
        <v>378</v>
      </c>
      <c r="E370" s="236" t="s">
        <v>390</v>
      </c>
      <c r="F370" s="237">
        <v>11450460</v>
      </c>
      <c r="G370" s="249">
        <v>6</v>
      </c>
      <c r="H370" s="392" t="s">
        <v>1725</v>
      </c>
      <c r="I370" s="415">
        <v>12672</v>
      </c>
      <c r="J370" s="393" t="s">
        <v>1571</v>
      </c>
      <c r="K370" s="409"/>
    </row>
    <row r="371" spans="1:11" ht="38.25">
      <c r="A371" s="399" t="s">
        <v>65</v>
      </c>
      <c r="B371" s="395" t="s">
        <v>377</v>
      </c>
      <c r="C371" s="393">
        <v>670929493</v>
      </c>
      <c r="D371" s="393" t="s">
        <v>378</v>
      </c>
      <c r="E371" s="236" t="s">
        <v>391</v>
      </c>
      <c r="F371" s="237">
        <v>3282935</v>
      </c>
      <c r="G371" s="249">
        <v>6</v>
      </c>
      <c r="H371" s="392" t="s">
        <v>1725</v>
      </c>
      <c r="I371" s="415">
        <v>12672</v>
      </c>
      <c r="J371" s="393" t="s">
        <v>1571</v>
      </c>
      <c r="K371" s="409"/>
    </row>
    <row r="372" spans="1:11" ht="38.25">
      <c r="A372" s="399" t="s">
        <v>66</v>
      </c>
      <c r="B372" s="395" t="s">
        <v>377</v>
      </c>
      <c r="C372" s="393">
        <v>670929493</v>
      </c>
      <c r="D372" s="393" t="s">
        <v>378</v>
      </c>
      <c r="E372" s="238" t="s">
        <v>392</v>
      </c>
      <c r="F372" s="239">
        <v>20148887</v>
      </c>
      <c r="G372" s="250">
        <v>2</v>
      </c>
      <c r="H372" s="392" t="s">
        <v>1725</v>
      </c>
      <c r="I372" s="415">
        <v>4224</v>
      </c>
      <c r="J372" s="393" t="s">
        <v>1571</v>
      </c>
      <c r="K372" s="409"/>
    </row>
    <row r="373" spans="1:11" ht="38.25">
      <c r="A373" s="399" t="s">
        <v>67</v>
      </c>
      <c r="B373" s="395" t="s">
        <v>377</v>
      </c>
      <c r="C373" s="393">
        <v>670929493</v>
      </c>
      <c r="D373" s="393" t="s">
        <v>378</v>
      </c>
      <c r="E373" s="236" t="s">
        <v>393</v>
      </c>
      <c r="F373" s="237">
        <v>4490872</v>
      </c>
      <c r="G373" s="249">
        <v>6</v>
      </c>
      <c r="H373" s="392" t="s">
        <v>1725</v>
      </c>
      <c r="I373" s="415">
        <v>12672</v>
      </c>
      <c r="J373" s="393" t="s">
        <v>1571</v>
      </c>
      <c r="K373" s="409"/>
    </row>
    <row r="374" spans="1:11" ht="38.25">
      <c r="A374" s="399" t="s">
        <v>68</v>
      </c>
      <c r="B374" s="395" t="s">
        <v>377</v>
      </c>
      <c r="C374" s="393">
        <v>670929493</v>
      </c>
      <c r="D374" s="393" t="s">
        <v>378</v>
      </c>
      <c r="E374" s="236" t="s">
        <v>394</v>
      </c>
      <c r="F374" s="237">
        <v>14276134</v>
      </c>
      <c r="G374" s="249">
        <v>6</v>
      </c>
      <c r="H374" s="392" t="s">
        <v>1725</v>
      </c>
      <c r="I374" s="415">
        <v>12672</v>
      </c>
      <c r="J374" s="393" t="s">
        <v>1571</v>
      </c>
      <c r="K374" s="409"/>
    </row>
    <row r="375" spans="1:11" ht="38.25">
      <c r="A375" s="399" t="s">
        <v>69</v>
      </c>
      <c r="B375" s="395" t="s">
        <v>377</v>
      </c>
      <c r="C375" s="393">
        <v>670929493</v>
      </c>
      <c r="D375" s="393" t="s">
        <v>378</v>
      </c>
      <c r="E375" s="238" t="s">
        <v>395</v>
      </c>
      <c r="F375" s="239">
        <v>19218601</v>
      </c>
      <c r="G375" s="250">
        <v>2</v>
      </c>
      <c r="H375" s="392" t="s">
        <v>1725</v>
      </c>
      <c r="I375" s="415">
        <v>4224</v>
      </c>
      <c r="J375" s="393" t="s">
        <v>1571</v>
      </c>
      <c r="K375" s="409"/>
    </row>
    <row r="376" spans="1:11" ht="38.25">
      <c r="A376" s="399" t="s">
        <v>70</v>
      </c>
      <c r="B376" s="395" t="s">
        <v>377</v>
      </c>
      <c r="C376" s="393">
        <v>670929493</v>
      </c>
      <c r="D376" s="393" t="s">
        <v>378</v>
      </c>
      <c r="E376" s="240" t="s">
        <v>396</v>
      </c>
      <c r="F376" s="239">
        <v>29720662</v>
      </c>
      <c r="G376" s="251">
        <v>2</v>
      </c>
      <c r="H376" s="392" t="s">
        <v>1725</v>
      </c>
      <c r="I376" s="415">
        <v>4224</v>
      </c>
      <c r="J376" s="393" t="s">
        <v>1571</v>
      </c>
      <c r="K376" s="409"/>
    </row>
    <row r="377" spans="1:11" ht="38.25">
      <c r="A377" s="399" t="s">
        <v>71</v>
      </c>
      <c r="B377" s="395" t="s">
        <v>377</v>
      </c>
      <c r="C377" s="393">
        <v>670929493</v>
      </c>
      <c r="D377" s="393" t="s">
        <v>378</v>
      </c>
      <c r="E377" s="240" t="s">
        <v>397</v>
      </c>
      <c r="F377" s="241">
        <v>11429403</v>
      </c>
      <c r="G377" s="247">
        <v>9</v>
      </c>
      <c r="H377" s="392" t="s">
        <v>1725</v>
      </c>
      <c r="I377" s="415">
        <v>19008</v>
      </c>
      <c r="J377" s="393" t="s">
        <v>1571</v>
      </c>
      <c r="K377" s="409"/>
    </row>
    <row r="378" spans="1:11" ht="38.25">
      <c r="A378" s="399" t="s">
        <v>72</v>
      </c>
      <c r="B378" s="395" t="s">
        <v>377</v>
      </c>
      <c r="C378" s="393">
        <v>670929493</v>
      </c>
      <c r="D378" s="393" t="s">
        <v>378</v>
      </c>
      <c r="E378" s="240" t="s">
        <v>398</v>
      </c>
      <c r="F378" s="239">
        <v>4148444</v>
      </c>
      <c r="G378" s="247">
        <v>9</v>
      </c>
      <c r="H378" s="392" t="s">
        <v>1725</v>
      </c>
      <c r="I378" s="415">
        <v>19008</v>
      </c>
      <c r="J378" s="393" t="s">
        <v>1571</v>
      </c>
      <c r="K378" s="409"/>
    </row>
    <row r="379" spans="1:11" ht="38.25">
      <c r="A379" s="399" t="s">
        <v>73</v>
      </c>
      <c r="B379" s="395" t="s">
        <v>377</v>
      </c>
      <c r="C379" s="393">
        <v>670929493</v>
      </c>
      <c r="D379" s="393" t="s">
        <v>378</v>
      </c>
      <c r="E379" s="236" t="s">
        <v>399</v>
      </c>
      <c r="F379" s="237">
        <v>8030919</v>
      </c>
      <c r="G379" s="249">
        <v>6</v>
      </c>
      <c r="H379" s="392" t="s">
        <v>1725</v>
      </c>
      <c r="I379" s="415">
        <v>12672</v>
      </c>
      <c r="J379" s="393" t="s">
        <v>1571</v>
      </c>
      <c r="K379" s="409"/>
    </row>
    <row r="380" spans="1:11" ht="38.25">
      <c r="A380" s="399" t="s">
        <v>74</v>
      </c>
      <c r="B380" s="395" t="s">
        <v>377</v>
      </c>
      <c r="C380" s="393">
        <v>670929493</v>
      </c>
      <c r="D380" s="393" t="s">
        <v>378</v>
      </c>
      <c r="E380" s="236" t="s">
        <v>400</v>
      </c>
      <c r="F380" s="237">
        <v>9931196</v>
      </c>
      <c r="G380" s="249">
        <v>6</v>
      </c>
      <c r="H380" s="392" t="s">
        <v>1725</v>
      </c>
      <c r="I380" s="415">
        <v>12672</v>
      </c>
      <c r="J380" s="393" t="s">
        <v>1571</v>
      </c>
      <c r="K380" s="409"/>
    </row>
    <row r="381" spans="1:11" ht="38.25">
      <c r="A381" s="399" t="s">
        <v>75</v>
      </c>
      <c r="B381" s="395" t="s">
        <v>377</v>
      </c>
      <c r="C381" s="393">
        <v>670929493</v>
      </c>
      <c r="D381" s="393" t="s">
        <v>378</v>
      </c>
      <c r="E381" s="236" t="s">
        <v>401</v>
      </c>
      <c r="F381" s="237">
        <v>11068409</v>
      </c>
      <c r="G381" s="249">
        <v>6</v>
      </c>
      <c r="H381" s="392" t="s">
        <v>1725</v>
      </c>
      <c r="I381" s="415">
        <v>12672</v>
      </c>
      <c r="J381" s="393" t="s">
        <v>1571</v>
      </c>
      <c r="K381" s="409"/>
    </row>
    <row r="382" spans="1:11" ht="38.25">
      <c r="A382" s="399" t="s">
        <v>76</v>
      </c>
      <c r="B382" s="395" t="s">
        <v>377</v>
      </c>
      <c r="C382" s="393">
        <v>670929493</v>
      </c>
      <c r="D382" s="393" t="s">
        <v>378</v>
      </c>
      <c r="E382" s="236" t="s">
        <v>402</v>
      </c>
      <c r="F382" s="237">
        <v>2659633</v>
      </c>
      <c r="G382" s="249">
        <v>6</v>
      </c>
      <c r="H382" s="392" t="s">
        <v>1725</v>
      </c>
      <c r="I382" s="415">
        <v>12672</v>
      </c>
      <c r="J382" s="393" t="s">
        <v>1571</v>
      </c>
      <c r="K382" s="409"/>
    </row>
    <row r="383" spans="1:11" ht="38.25">
      <c r="A383" s="399" t="s">
        <v>77</v>
      </c>
      <c r="B383" s="395" t="s">
        <v>377</v>
      </c>
      <c r="C383" s="393">
        <v>670929493</v>
      </c>
      <c r="D383" s="393" t="s">
        <v>378</v>
      </c>
      <c r="E383" s="236" t="s">
        <v>403</v>
      </c>
      <c r="F383" s="237">
        <v>11466371</v>
      </c>
      <c r="G383" s="249">
        <v>6</v>
      </c>
      <c r="H383" s="392" t="s">
        <v>1725</v>
      </c>
      <c r="I383" s="415">
        <v>12672</v>
      </c>
      <c r="J383" s="393" t="s">
        <v>1571</v>
      </c>
      <c r="K383" s="409"/>
    </row>
    <row r="384" spans="1:11" ht="38.25">
      <c r="A384" s="399" t="s">
        <v>78</v>
      </c>
      <c r="B384" s="395" t="s">
        <v>377</v>
      </c>
      <c r="C384" s="393">
        <v>670929493</v>
      </c>
      <c r="D384" s="393" t="s">
        <v>378</v>
      </c>
      <c r="E384" s="234" t="s">
        <v>404</v>
      </c>
      <c r="F384" s="235">
        <v>97725728</v>
      </c>
      <c r="G384" s="248">
        <v>9</v>
      </c>
      <c r="H384" s="392" t="s">
        <v>1725</v>
      </c>
      <c r="I384" s="415">
        <v>19008</v>
      </c>
      <c r="J384" s="393" t="s">
        <v>1571</v>
      </c>
      <c r="K384" s="409"/>
    </row>
    <row r="385" spans="1:11" ht="38.25">
      <c r="A385" s="399" t="s">
        <v>79</v>
      </c>
      <c r="B385" s="395" t="s">
        <v>377</v>
      </c>
      <c r="C385" s="393">
        <v>670929493</v>
      </c>
      <c r="D385" s="393" t="s">
        <v>378</v>
      </c>
      <c r="E385" s="236" t="s">
        <v>405</v>
      </c>
      <c r="F385" s="237">
        <v>14276150</v>
      </c>
      <c r="G385" s="249">
        <v>3</v>
      </c>
      <c r="H385" s="392" t="s">
        <v>1725</v>
      </c>
      <c r="I385" s="415">
        <v>6336</v>
      </c>
      <c r="J385" s="393" t="s">
        <v>1571</v>
      </c>
      <c r="K385" s="409"/>
    </row>
    <row r="386" spans="1:11" ht="38.25">
      <c r="A386" s="399" t="s">
        <v>80</v>
      </c>
      <c r="B386" s="395" t="s">
        <v>377</v>
      </c>
      <c r="C386" s="393">
        <v>670929493</v>
      </c>
      <c r="D386" s="393" t="s">
        <v>378</v>
      </c>
      <c r="E386" s="236" t="s">
        <v>406</v>
      </c>
      <c r="F386" s="237">
        <v>4118616</v>
      </c>
      <c r="G386" s="249">
        <v>3</v>
      </c>
      <c r="H386" s="392" t="s">
        <v>1725</v>
      </c>
      <c r="I386" s="415">
        <v>6336</v>
      </c>
      <c r="J386" s="393" t="s">
        <v>1571</v>
      </c>
      <c r="K386" s="409"/>
    </row>
    <row r="387" spans="1:11" ht="38.25">
      <c r="A387" s="399" t="s">
        <v>81</v>
      </c>
      <c r="B387" s="395" t="s">
        <v>377</v>
      </c>
      <c r="C387" s="393">
        <v>670929493</v>
      </c>
      <c r="D387" s="393" t="s">
        <v>378</v>
      </c>
      <c r="E387" s="236" t="s">
        <v>407</v>
      </c>
      <c r="F387" s="237">
        <v>2910221</v>
      </c>
      <c r="G387" s="249">
        <v>6</v>
      </c>
      <c r="H387" s="392" t="s">
        <v>1725</v>
      </c>
      <c r="I387" s="415">
        <v>12672</v>
      </c>
      <c r="J387" s="393" t="s">
        <v>1571</v>
      </c>
      <c r="K387" s="409"/>
    </row>
    <row r="388" spans="1:11" ht="38.25">
      <c r="A388" s="399" t="s">
        <v>82</v>
      </c>
      <c r="B388" s="395" t="s">
        <v>377</v>
      </c>
      <c r="C388" s="393">
        <v>670929493</v>
      </c>
      <c r="D388" s="393" t="s">
        <v>378</v>
      </c>
      <c r="E388" s="236" t="s">
        <v>408</v>
      </c>
      <c r="F388" s="237">
        <v>90911319</v>
      </c>
      <c r="G388" s="249">
        <v>6</v>
      </c>
      <c r="H388" s="392" t="s">
        <v>1725</v>
      </c>
      <c r="I388" s="415">
        <v>12672</v>
      </c>
      <c r="J388" s="393" t="s">
        <v>1571</v>
      </c>
      <c r="K388" s="409"/>
    </row>
    <row r="389" spans="1:11" ht="38.25">
      <c r="A389" s="399" t="s">
        <v>83</v>
      </c>
      <c r="B389" s="395" t="s">
        <v>377</v>
      </c>
      <c r="C389" s="393">
        <v>670929493</v>
      </c>
      <c r="D389" s="393" t="s">
        <v>378</v>
      </c>
      <c r="E389" s="236" t="s">
        <v>409</v>
      </c>
      <c r="F389" s="237">
        <v>6273515</v>
      </c>
      <c r="G389" s="249">
        <v>6</v>
      </c>
      <c r="H389" s="392" t="s">
        <v>1725</v>
      </c>
      <c r="I389" s="415">
        <v>12672</v>
      </c>
      <c r="J389" s="393" t="s">
        <v>1571</v>
      </c>
      <c r="K389" s="409"/>
    </row>
    <row r="390" spans="1:11" ht="38.25">
      <c r="A390" s="399" t="s">
        <v>84</v>
      </c>
      <c r="B390" s="395" t="s">
        <v>377</v>
      </c>
      <c r="C390" s="393">
        <v>670929493</v>
      </c>
      <c r="D390" s="393" t="s">
        <v>378</v>
      </c>
      <c r="E390" s="238" t="s">
        <v>410</v>
      </c>
      <c r="F390" s="239" t="s">
        <v>411</v>
      </c>
      <c r="G390" s="250">
        <v>3</v>
      </c>
      <c r="H390" s="392" t="s">
        <v>1725</v>
      </c>
      <c r="I390" s="415">
        <v>6336</v>
      </c>
      <c r="J390" s="393" t="s">
        <v>1571</v>
      </c>
      <c r="K390" s="409"/>
    </row>
    <row r="391" spans="1:11" ht="38.25">
      <c r="A391" s="399" t="s">
        <v>85</v>
      </c>
      <c r="B391" s="395" t="s">
        <v>377</v>
      </c>
      <c r="C391" s="393">
        <v>670929493</v>
      </c>
      <c r="D391" s="393" t="s">
        <v>378</v>
      </c>
      <c r="E391" s="238" t="s">
        <v>412</v>
      </c>
      <c r="F391" s="239">
        <v>31370821</v>
      </c>
      <c r="G391" s="250">
        <v>3</v>
      </c>
      <c r="H391" s="392" t="s">
        <v>1725</v>
      </c>
      <c r="I391" s="415">
        <v>6336</v>
      </c>
      <c r="J391" s="393" t="s">
        <v>1571</v>
      </c>
      <c r="K391" s="409"/>
    </row>
    <row r="392" spans="1:11" ht="38.25">
      <c r="A392" s="399" t="s">
        <v>86</v>
      </c>
      <c r="B392" s="395" t="s">
        <v>377</v>
      </c>
      <c r="C392" s="393">
        <v>670929493</v>
      </c>
      <c r="D392" s="393" t="s">
        <v>378</v>
      </c>
      <c r="E392" s="236" t="s">
        <v>413</v>
      </c>
      <c r="F392" s="237">
        <v>11727053</v>
      </c>
      <c r="G392" s="249">
        <v>6</v>
      </c>
      <c r="H392" s="392" t="s">
        <v>1725</v>
      </c>
      <c r="I392" s="415">
        <v>12672</v>
      </c>
      <c r="J392" s="393" t="s">
        <v>1571</v>
      </c>
      <c r="K392" s="409"/>
    </row>
    <row r="393" spans="1:11" ht="38.25">
      <c r="A393" s="399" t="s">
        <v>87</v>
      </c>
      <c r="B393" s="395" t="s">
        <v>377</v>
      </c>
      <c r="C393" s="393">
        <v>670929493</v>
      </c>
      <c r="D393" s="393" t="s">
        <v>378</v>
      </c>
      <c r="E393" s="236" t="s">
        <v>414</v>
      </c>
      <c r="F393" s="237">
        <v>11727160</v>
      </c>
      <c r="G393" s="249">
        <v>3</v>
      </c>
      <c r="H393" s="392" t="s">
        <v>1725</v>
      </c>
      <c r="I393" s="415">
        <v>6336</v>
      </c>
      <c r="J393" s="393" t="s">
        <v>1571</v>
      </c>
      <c r="K393" s="409"/>
    </row>
    <row r="394" spans="1:11" ht="38.25">
      <c r="A394" s="399" t="s">
        <v>88</v>
      </c>
      <c r="B394" s="395" t="s">
        <v>377</v>
      </c>
      <c r="C394" s="393">
        <v>670929493</v>
      </c>
      <c r="D394" s="393" t="s">
        <v>378</v>
      </c>
      <c r="E394" s="236" t="s">
        <v>415</v>
      </c>
      <c r="F394" s="237">
        <v>29776372</v>
      </c>
      <c r="G394" s="249">
        <v>3</v>
      </c>
      <c r="H394" s="392" t="s">
        <v>1725</v>
      </c>
      <c r="I394" s="415">
        <v>6336</v>
      </c>
      <c r="J394" s="393" t="s">
        <v>1571</v>
      </c>
      <c r="K394" s="409"/>
    </row>
    <row r="395" spans="1:11" ht="38.25">
      <c r="A395" s="399" t="s">
        <v>89</v>
      </c>
      <c r="B395" s="395" t="s">
        <v>377</v>
      </c>
      <c r="C395" s="393">
        <v>670929493</v>
      </c>
      <c r="D395" s="393" t="s">
        <v>378</v>
      </c>
      <c r="E395" s="236" t="s">
        <v>416</v>
      </c>
      <c r="F395" s="237">
        <v>29727476</v>
      </c>
      <c r="G395" s="249">
        <v>3</v>
      </c>
      <c r="H395" s="392" t="s">
        <v>1725</v>
      </c>
      <c r="I395" s="415">
        <v>6336</v>
      </c>
      <c r="J395" s="393" t="s">
        <v>1571</v>
      </c>
      <c r="K395" s="409"/>
    </row>
    <row r="396" spans="1:11" ht="38.25">
      <c r="A396" s="399" t="s">
        <v>90</v>
      </c>
      <c r="B396" s="395" t="s">
        <v>377</v>
      </c>
      <c r="C396" s="393">
        <v>670929493</v>
      </c>
      <c r="D396" s="393" t="s">
        <v>378</v>
      </c>
      <c r="E396" s="236" t="s">
        <v>417</v>
      </c>
      <c r="F396" s="237">
        <v>29776402</v>
      </c>
      <c r="G396" s="249">
        <v>3</v>
      </c>
      <c r="H396" s="392" t="s">
        <v>1725</v>
      </c>
      <c r="I396" s="415">
        <v>6336</v>
      </c>
      <c r="J396" s="393" t="s">
        <v>1571</v>
      </c>
      <c r="K396" s="409"/>
    </row>
    <row r="397" spans="1:11" ht="38.25">
      <c r="A397" s="399" t="s">
        <v>91</v>
      </c>
      <c r="B397" s="395" t="s">
        <v>377</v>
      </c>
      <c r="C397" s="393">
        <v>670929493</v>
      </c>
      <c r="D397" s="393" t="s">
        <v>378</v>
      </c>
      <c r="E397" s="236" t="s">
        <v>418</v>
      </c>
      <c r="F397" s="237">
        <v>29720584</v>
      </c>
      <c r="G397" s="249">
        <v>3</v>
      </c>
      <c r="H397" s="392" t="s">
        <v>1725</v>
      </c>
      <c r="I397" s="415">
        <v>6336</v>
      </c>
      <c r="J397" s="393" t="s">
        <v>1571</v>
      </c>
      <c r="K397" s="409"/>
    </row>
    <row r="398" spans="1:11" ht="38.25">
      <c r="A398" s="399" t="s">
        <v>92</v>
      </c>
      <c r="B398" s="395" t="s">
        <v>377</v>
      </c>
      <c r="C398" s="393">
        <v>670929493</v>
      </c>
      <c r="D398" s="393" t="s">
        <v>378</v>
      </c>
      <c r="E398" s="236" t="s">
        <v>419</v>
      </c>
      <c r="F398" s="237">
        <v>29727498</v>
      </c>
      <c r="G398" s="249">
        <v>3</v>
      </c>
      <c r="H398" s="392" t="s">
        <v>1725</v>
      </c>
      <c r="I398" s="415">
        <v>6336</v>
      </c>
      <c r="J398" s="393" t="s">
        <v>1571</v>
      </c>
      <c r="K398" s="409"/>
    </row>
    <row r="399" spans="1:11" ht="38.25">
      <c r="A399" s="399" t="s">
        <v>93</v>
      </c>
      <c r="B399" s="395" t="s">
        <v>377</v>
      </c>
      <c r="C399" s="393">
        <v>670929493</v>
      </c>
      <c r="D399" s="393" t="s">
        <v>378</v>
      </c>
      <c r="E399" s="236" t="s">
        <v>420</v>
      </c>
      <c r="F399" s="237">
        <v>8004611</v>
      </c>
      <c r="G399" s="249">
        <v>6</v>
      </c>
      <c r="H399" s="392" t="s">
        <v>1725</v>
      </c>
      <c r="I399" s="415">
        <v>12672</v>
      </c>
      <c r="J399" s="393" t="s">
        <v>1571</v>
      </c>
      <c r="K399" s="409"/>
    </row>
    <row r="400" spans="1:11" ht="38.25">
      <c r="A400" s="399" t="s">
        <v>94</v>
      </c>
      <c r="B400" s="395" t="s">
        <v>377</v>
      </c>
      <c r="C400" s="393">
        <v>670929493</v>
      </c>
      <c r="D400" s="393" t="s">
        <v>378</v>
      </c>
      <c r="E400" s="234" t="s">
        <v>421</v>
      </c>
      <c r="F400" s="234">
        <v>143075</v>
      </c>
      <c r="G400" s="252">
        <v>3</v>
      </c>
      <c r="H400" s="392" t="s">
        <v>1725</v>
      </c>
      <c r="I400" s="415">
        <v>6336</v>
      </c>
      <c r="J400" s="393" t="s">
        <v>1571</v>
      </c>
      <c r="K400" s="409"/>
    </row>
    <row r="401" spans="1:11" ht="38.25">
      <c r="A401" s="399" t="s">
        <v>95</v>
      </c>
      <c r="B401" s="395" t="s">
        <v>377</v>
      </c>
      <c r="C401" s="393">
        <v>670929493</v>
      </c>
      <c r="D401" s="393" t="s">
        <v>378</v>
      </c>
      <c r="E401" s="234" t="s">
        <v>422</v>
      </c>
      <c r="F401" s="234">
        <v>143074</v>
      </c>
      <c r="G401" s="252">
        <v>3</v>
      </c>
      <c r="H401" s="392" t="s">
        <v>1725</v>
      </c>
      <c r="I401" s="415">
        <v>6336</v>
      </c>
      <c r="J401" s="393" t="s">
        <v>1571</v>
      </c>
      <c r="K401" s="409"/>
    </row>
    <row r="402" spans="1:11" ht="38.25">
      <c r="A402" s="399" t="s">
        <v>96</v>
      </c>
      <c r="B402" s="395" t="s">
        <v>377</v>
      </c>
      <c r="C402" s="393">
        <v>670929493</v>
      </c>
      <c r="D402" s="393" t="s">
        <v>378</v>
      </c>
      <c r="E402" s="234" t="s">
        <v>423</v>
      </c>
      <c r="F402" s="234">
        <v>31645289</v>
      </c>
      <c r="G402" s="252">
        <v>3</v>
      </c>
      <c r="H402" s="392" t="s">
        <v>1725</v>
      </c>
      <c r="I402" s="415">
        <v>6336</v>
      </c>
      <c r="J402" s="393" t="s">
        <v>1571</v>
      </c>
      <c r="K402" s="409"/>
    </row>
    <row r="403" spans="1:11" ht="38.25">
      <c r="A403" s="399" t="s">
        <v>97</v>
      </c>
      <c r="B403" s="395" t="s">
        <v>377</v>
      </c>
      <c r="C403" s="393">
        <v>670929493</v>
      </c>
      <c r="D403" s="393" t="s">
        <v>378</v>
      </c>
      <c r="E403" s="234" t="s">
        <v>424</v>
      </c>
      <c r="F403" s="234">
        <v>143077</v>
      </c>
      <c r="G403" s="252">
        <v>3</v>
      </c>
      <c r="H403" s="392" t="s">
        <v>1725</v>
      </c>
      <c r="I403" s="415">
        <v>6336</v>
      </c>
      <c r="J403" s="393" t="s">
        <v>1571</v>
      </c>
      <c r="K403" s="409"/>
    </row>
    <row r="404" spans="1:11" ht="38.25">
      <c r="A404" s="399" t="s">
        <v>98</v>
      </c>
      <c r="B404" s="395" t="s">
        <v>377</v>
      </c>
      <c r="C404" s="393">
        <v>670929493</v>
      </c>
      <c r="D404" s="393" t="s">
        <v>378</v>
      </c>
      <c r="E404" s="242" t="s">
        <v>425</v>
      </c>
      <c r="F404" s="243">
        <v>5154569</v>
      </c>
      <c r="G404" s="253">
        <v>9</v>
      </c>
      <c r="H404" s="392" t="s">
        <v>1725</v>
      </c>
      <c r="I404" s="415">
        <v>19008</v>
      </c>
      <c r="J404" s="393" t="s">
        <v>1571</v>
      </c>
      <c r="K404" s="409"/>
    </row>
    <row r="405" spans="1:11" ht="38.25">
      <c r="A405" s="399" t="s">
        <v>99</v>
      </c>
      <c r="B405" s="395" t="s">
        <v>377</v>
      </c>
      <c r="C405" s="393">
        <v>670929493</v>
      </c>
      <c r="D405" s="393" t="s">
        <v>378</v>
      </c>
      <c r="E405" s="240" t="s">
        <v>426</v>
      </c>
      <c r="F405" s="239">
        <v>12027985</v>
      </c>
      <c r="G405" s="247">
        <v>6</v>
      </c>
      <c r="H405" s="392" t="s">
        <v>1725</v>
      </c>
      <c r="I405" s="415">
        <v>12672</v>
      </c>
      <c r="J405" s="393" t="s">
        <v>1571</v>
      </c>
      <c r="K405" s="409"/>
    </row>
    <row r="406" spans="1:11" ht="38.25">
      <c r="A406" s="399" t="s">
        <v>100</v>
      </c>
      <c r="B406" s="395" t="s">
        <v>377</v>
      </c>
      <c r="C406" s="393">
        <v>670929493</v>
      </c>
      <c r="D406" s="393" t="s">
        <v>378</v>
      </c>
      <c r="E406" s="236" t="s">
        <v>427</v>
      </c>
      <c r="F406" s="237">
        <v>3417149</v>
      </c>
      <c r="G406" s="249">
        <v>9</v>
      </c>
      <c r="H406" s="392" t="s">
        <v>1725</v>
      </c>
      <c r="I406" s="415">
        <v>19008</v>
      </c>
      <c r="J406" s="393" t="s">
        <v>1571</v>
      </c>
      <c r="K406" s="409"/>
    </row>
    <row r="407" spans="1:11" ht="38.25">
      <c r="A407" s="399" t="s">
        <v>101</v>
      </c>
      <c r="B407" s="395" t="s">
        <v>377</v>
      </c>
      <c r="C407" s="393">
        <v>670929493</v>
      </c>
      <c r="D407" s="393" t="s">
        <v>378</v>
      </c>
      <c r="E407" s="236" t="s">
        <v>428</v>
      </c>
      <c r="F407" s="237">
        <v>9909948</v>
      </c>
      <c r="G407" s="249">
        <v>9</v>
      </c>
      <c r="H407" s="392" t="s">
        <v>1725</v>
      </c>
      <c r="I407" s="415">
        <v>19008</v>
      </c>
      <c r="J407" s="393" t="s">
        <v>1571</v>
      </c>
      <c r="K407" s="409"/>
    </row>
    <row r="408" spans="1:11" ht="38.25">
      <c r="A408" s="399" t="s">
        <v>102</v>
      </c>
      <c r="B408" s="395" t="s">
        <v>377</v>
      </c>
      <c r="C408" s="393">
        <v>670929493</v>
      </c>
      <c r="D408" s="393" t="s">
        <v>378</v>
      </c>
      <c r="E408" s="240" t="s">
        <v>429</v>
      </c>
      <c r="F408" s="239">
        <v>10802812</v>
      </c>
      <c r="G408" s="247">
        <v>9</v>
      </c>
      <c r="H408" s="392" t="s">
        <v>1725</v>
      </c>
      <c r="I408" s="415">
        <v>19008</v>
      </c>
      <c r="J408" s="393" t="s">
        <v>1571</v>
      </c>
      <c r="K408" s="409"/>
    </row>
    <row r="409" spans="1:11" ht="38.25">
      <c r="A409" s="399" t="s">
        <v>103</v>
      </c>
      <c r="B409" s="395" t="s">
        <v>377</v>
      </c>
      <c r="C409" s="393">
        <v>670929493</v>
      </c>
      <c r="D409" s="393" t="s">
        <v>378</v>
      </c>
      <c r="E409" s="236" t="s">
        <v>430</v>
      </c>
      <c r="F409" s="237">
        <v>14276114</v>
      </c>
      <c r="G409" s="249">
        <v>3</v>
      </c>
      <c r="H409" s="392" t="s">
        <v>1725</v>
      </c>
      <c r="I409" s="415">
        <v>6336</v>
      </c>
      <c r="J409" s="393" t="s">
        <v>1571</v>
      </c>
      <c r="K409" s="409"/>
    </row>
    <row r="410" spans="1:11" ht="38.25">
      <c r="A410" s="399" t="s">
        <v>104</v>
      </c>
      <c r="B410" s="395" t="s">
        <v>377</v>
      </c>
      <c r="C410" s="393">
        <v>670929493</v>
      </c>
      <c r="D410" s="393" t="s">
        <v>378</v>
      </c>
      <c r="E410" s="236" t="s">
        <v>431</v>
      </c>
      <c r="F410" s="237">
        <v>14275719</v>
      </c>
      <c r="G410" s="249">
        <v>6</v>
      </c>
      <c r="H410" s="392" t="s">
        <v>1725</v>
      </c>
      <c r="I410" s="415">
        <v>12672</v>
      </c>
      <c r="J410" s="393" t="s">
        <v>1571</v>
      </c>
      <c r="K410" s="409"/>
    </row>
    <row r="411" spans="1:11" ht="38.25">
      <c r="A411" s="399" t="s">
        <v>105</v>
      </c>
      <c r="B411" s="395" t="s">
        <v>377</v>
      </c>
      <c r="C411" s="393">
        <v>670929493</v>
      </c>
      <c r="D411" s="393" t="s">
        <v>378</v>
      </c>
      <c r="E411" s="236" t="s">
        <v>432</v>
      </c>
      <c r="F411" s="237">
        <v>15036667</v>
      </c>
      <c r="G411" s="249">
        <v>6</v>
      </c>
      <c r="H411" s="392" t="s">
        <v>1725</v>
      </c>
      <c r="I411" s="415">
        <v>12672</v>
      </c>
      <c r="J411" s="393" t="s">
        <v>1571</v>
      </c>
      <c r="K411" s="409"/>
    </row>
    <row r="412" spans="1:11" ht="38.25">
      <c r="A412" s="399" t="s">
        <v>106</v>
      </c>
      <c r="B412" s="395" t="s">
        <v>377</v>
      </c>
      <c r="C412" s="393">
        <v>670929493</v>
      </c>
      <c r="D412" s="393" t="s">
        <v>378</v>
      </c>
      <c r="E412" s="236" t="s">
        <v>433</v>
      </c>
      <c r="F412" s="237">
        <v>15066714</v>
      </c>
      <c r="G412" s="249">
        <v>6</v>
      </c>
      <c r="H412" s="392" t="s">
        <v>1725</v>
      </c>
      <c r="I412" s="415">
        <v>12672</v>
      </c>
      <c r="J412" s="393" t="s">
        <v>1571</v>
      </c>
      <c r="K412" s="409"/>
    </row>
    <row r="413" spans="1:11" ht="38.25">
      <c r="A413" s="399" t="s">
        <v>107</v>
      </c>
      <c r="B413" s="395" t="s">
        <v>377</v>
      </c>
      <c r="C413" s="393">
        <v>670929493</v>
      </c>
      <c r="D413" s="393" t="s">
        <v>378</v>
      </c>
      <c r="E413" s="240" t="s">
        <v>434</v>
      </c>
      <c r="F413" s="239">
        <v>10139177</v>
      </c>
      <c r="G413" s="247">
        <v>9</v>
      </c>
      <c r="H413" s="392" t="s">
        <v>1725</v>
      </c>
      <c r="I413" s="415">
        <v>19008</v>
      </c>
      <c r="J413" s="393" t="s">
        <v>1571</v>
      </c>
      <c r="K413" s="409"/>
    </row>
    <row r="414" spans="1:11" ht="38.25">
      <c r="A414" s="399" t="s">
        <v>108</v>
      </c>
      <c r="B414" s="395" t="s">
        <v>377</v>
      </c>
      <c r="C414" s="393">
        <v>670929493</v>
      </c>
      <c r="D414" s="393" t="s">
        <v>378</v>
      </c>
      <c r="E414" s="240" t="s">
        <v>435</v>
      </c>
      <c r="F414" s="239">
        <v>7036024</v>
      </c>
      <c r="G414" s="247">
        <v>9</v>
      </c>
      <c r="H414" s="392" t="s">
        <v>1725</v>
      </c>
      <c r="I414" s="415">
        <v>19008</v>
      </c>
      <c r="J414" s="393" t="s">
        <v>1571</v>
      </c>
      <c r="K414" s="409"/>
    </row>
    <row r="415" spans="1:11" ht="38.25">
      <c r="A415" s="399" t="s">
        <v>109</v>
      </c>
      <c r="B415" s="395" t="s">
        <v>377</v>
      </c>
      <c r="C415" s="393">
        <v>670929493</v>
      </c>
      <c r="D415" s="393" t="s">
        <v>378</v>
      </c>
      <c r="E415" s="240" t="s">
        <v>436</v>
      </c>
      <c r="F415" s="239">
        <v>4536188</v>
      </c>
      <c r="G415" s="247">
        <v>9</v>
      </c>
      <c r="H415" s="392" t="s">
        <v>1725</v>
      </c>
      <c r="I415" s="415">
        <v>19008</v>
      </c>
      <c r="J415" s="393" t="s">
        <v>1571</v>
      </c>
      <c r="K415" s="409"/>
    </row>
    <row r="416" spans="1:11" ht="38.25">
      <c r="A416" s="399" t="s">
        <v>110</v>
      </c>
      <c r="B416" s="395" t="s">
        <v>377</v>
      </c>
      <c r="C416" s="393">
        <v>670929493</v>
      </c>
      <c r="D416" s="393" t="s">
        <v>378</v>
      </c>
      <c r="E416" s="236" t="s">
        <v>437</v>
      </c>
      <c r="F416" s="237">
        <v>2825093</v>
      </c>
      <c r="G416" s="249">
        <v>6</v>
      </c>
      <c r="H416" s="392" t="s">
        <v>1725</v>
      </c>
      <c r="I416" s="415">
        <v>12672</v>
      </c>
      <c r="J416" s="393" t="s">
        <v>1571</v>
      </c>
      <c r="K416" s="409"/>
    </row>
    <row r="417" spans="1:11" ht="38.25">
      <c r="A417" s="399" t="s">
        <v>111</v>
      </c>
      <c r="B417" s="395" t="s">
        <v>377</v>
      </c>
      <c r="C417" s="393">
        <v>670929493</v>
      </c>
      <c r="D417" s="393" t="s">
        <v>378</v>
      </c>
      <c r="E417" s="236" t="s">
        <v>438</v>
      </c>
      <c r="F417" s="237">
        <v>7543876</v>
      </c>
      <c r="G417" s="249">
        <v>6</v>
      </c>
      <c r="H417" s="392" t="s">
        <v>1725</v>
      </c>
      <c r="I417" s="415">
        <v>12672</v>
      </c>
      <c r="J417" s="393" t="s">
        <v>1571</v>
      </c>
      <c r="K417" s="409"/>
    </row>
    <row r="418" spans="1:11" ht="38.25">
      <c r="A418" s="399" t="s">
        <v>112</v>
      </c>
      <c r="B418" s="395" t="s">
        <v>377</v>
      </c>
      <c r="C418" s="393">
        <v>670929493</v>
      </c>
      <c r="D418" s="393" t="s">
        <v>378</v>
      </c>
      <c r="E418" s="236" t="s">
        <v>439</v>
      </c>
      <c r="F418" s="237">
        <v>4902830</v>
      </c>
      <c r="G418" s="249">
        <v>6</v>
      </c>
      <c r="H418" s="392" t="s">
        <v>1725</v>
      </c>
      <c r="I418" s="415">
        <v>12672</v>
      </c>
      <c r="J418" s="393" t="s">
        <v>1571</v>
      </c>
      <c r="K418" s="409"/>
    </row>
    <row r="419" spans="1:11" ht="38.25">
      <c r="A419" s="399" t="s">
        <v>113</v>
      </c>
      <c r="B419" s="395" t="s">
        <v>377</v>
      </c>
      <c r="C419" s="393">
        <v>670929493</v>
      </c>
      <c r="D419" s="393" t="s">
        <v>378</v>
      </c>
      <c r="E419" s="236" t="s">
        <v>440</v>
      </c>
      <c r="F419" s="237">
        <v>5515736</v>
      </c>
      <c r="G419" s="249">
        <v>6</v>
      </c>
      <c r="H419" s="392" t="s">
        <v>1725</v>
      </c>
      <c r="I419" s="415">
        <v>12672</v>
      </c>
      <c r="J419" s="393" t="s">
        <v>1571</v>
      </c>
      <c r="K419" s="409"/>
    </row>
    <row r="420" spans="1:11" ht="38.25">
      <c r="A420" s="399" t="s">
        <v>114</v>
      </c>
      <c r="B420" s="395" t="s">
        <v>377</v>
      </c>
      <c r="C420" s="393">
        <v>670929493</v>
      </c>
      <c r="D420" s="393" t="s">
        <v>378</v>
      </c>
      <c r="E420" s="244" t="s">
        <v>441</v>
      </c>
      <c r="F420" s="237">
        <v>4689375</v>
      </c>
      <c r="G420" s="249">
        <v>6</v>
      </c>
      <c r="H420" s="392" t="s">
        <v>1725</v>
      </c>
      <c r="I420" s="415">
        <v>12672</v>
      </c>
      <c r="J420" s="393" t="s">
        <v>1571</v>
      </c>
      <c r="K420" s="409"/>
    </row>
    <row r="421" spans="1:11" ht="38.25">
      <c r="A421" s="399" t="s">
        <v>115</v>
      </c>
      <c r="B421" s="395" t="s">
        <v>377</v>
      </c>
      <c r="C421" s="393">
        <v>670929493</v>
      </c>
      <c r="D421" s="393" t="s">
        <v>378</v>
      </c>
      <c r="E421" s="236" t="s">
        <v>442</v>
      </c>
      <c r="F421" s="237">
        <v>11808078</v>
      </c>
      <c r="G421" s="249">
        <v>6</v>
      </c>
      <c r="H421" s="392" t="s">
        <v>1725</v>
      </c>
      <c r="I421" s="415">
        <v>12672</v>
      </c>
      <c r="J421" s="393" t="s">
        <v>1571</v>
      </c>
      <c r="K421" s="409"/>
    </row>
    <row r="422" spans="1:11" ht="38.25">
      <c r="A422" s="399" t="s">
        <v>116</v>
      </c>
      <c r="B422" s="395" t="s">
        <v>377</v>
      </c>
      <c r="C422" s="393">
        <v>670929493</v>
      </c>
      <c r="D422" s="393" t="s">
        <v>378</v>
      </c>
      <c r="E422" s="234" t="s">
        <v>443</v>
      </c>
      <c r="F422" s="235">
        <v>97726033</v>
      </c>
      <c r="G422" s="248">
        <v>9</v>
      </c>
      <c r="H422" s="392" t="s">
        <v>1725</v>
      </c>
      <c r="I422" s="415">
        <v>19008</v>
      </c>
      <c r="J422" s="393" t="s">
        <v>1571</v>
      </c>
      <c r="K422" s="409"/>
    </row>
    <row r="423" spans="1:11" ht="38.25">
      <c r="A423" s="399" t="s">
        <v>1938</v>
      </c>
      <c r="B423" s="395" t="s">
        <v>377</v>
      </c>
      <c r="C423" s="393">
        <v>670929493</v>
      </c>
      <c r="D423" s="393" t="s">
        <v>378</v>
      </c>
      <c r="E423" s="240" t="s">
        <v>444</v>
      </c>
      <c r="F423" s="239">
        <v>9652370</v>
      </c>
      <c r="G423" s="247">
        <v>6</v>
      </c>
      <c r="H423" s="392" t="s">
        <v>1725</v>
      </c>
      <c r="I423" s="415">
        <v>12672</v>
      </c>
      <c r="J423" s="393" t="s">
        <v>1571</v>
      </c>
      <c r="K423" s="409"/>
    </row>
    <row r="424" spans="1:11" ht="38.25">
      <c r="A424" s="399" t="s">
        <v>1944</v>
      </c>
      <c r="B424" s="395" t="s">
        <v>377</v>
      </c>
      <c r="C424" s="393">
        <v>670929493</v>
      </c>
      <c r="D424" s="393" t="s">
        <v>378</v>
      </c>
      <c r="E424" s="240" t="s">
        <v>445</v>
      </c>
      <c r="F424" s="239">
        <v>10278493</v>
      </c>
      <c r="G424" s="247">
        <v>6</v>
      </c>
      <c r="H424" s="392" t="s">
        <v>1725</v>
      </c>
      <c r="I424" s="415">
        <v>12672</v>
      </c>
      <c r="J424" s="393" t="s">
        <v>1571</v>
      </c>
      <c r="K424" s="409"/>
    </row>
    <row r="425" spans="1:11" ht="38.25">
      <c r="A425" s="399" t="s">
        <v>1945</v>
      </c>
      <c r="B425" s="395" t="s">
        <v>377</v>
      </c>
      <c r="C425" s="393">
        <v>670929493</v>
      </c>
      <c r="D425" s="393" t="s">
        <v>378</v>
      </c>
      <c r="E425" s="240" t="s">
        <v>446</v>
      </c>
      <c r="F425" s="239">
        <v>14725391</v>
      </c>
      <c r="G425" s="247">
        <v>6</v>
      </c>
      <c r="H425" s="392" t="s">
        <v>1725</v>
      </c>
      <c r="I425" s="415">
        <v>12672</v>
      </c>
      <c r="J425" s="393" t="s">
        <v>1571</v>
      </c>
      <c r="K425" s="409"/>
    </row>
    <row r="426" spans="1:11" ht="38.25">
      <c r="A426" s="399" t="s">
        <v>1946</v>
      </c>
      <c r="B426" s="395" t="s">
        <v>377</v>
      </c>
      <c r="C426" s="393">
        <v>670929493</v>
      </c>
      <c r="D426" s="393" t="s">
        <v>378</v>
      </c>
      <c r="E426" s="240" t="s">
        <v>447</v>
      </c>
      <c r="F426" s="239">
        <v>8005560</v>
      </c>
      <c r="G426" s="247">
        <v>6</v>
      </c>
      <c r="H426" s="392" t="s">
        <v>1725</v>
      </c>
      <c r="I426" s="415">
        <v>12672</v>
      </c>
      <c r="J426" s="393" t="s">
        <v>1571</v>
      </c>
      <c r="K426" s="409"/>
    </row>
    <row r="427" spans="1:11" ht="38.25">
      <c r="A427" s="399" t="s">
        <v>1947</v>
      </c>
      <c r="B427" s="395" t="s">
        <v>377</v>
      </c>
      <c r="C427" s="393">
        <v>670929493</v>
      </c>
      <c r="D427" s="393" t="s">
        <v>378</v>
      </c>
      <c r="E427" s="240" t="s">
        <v>448</v>
      </c>
      <c r="F427" s="239">
        <v>7041361</v>
      </c>
      <c r="G427" s="247">
        <v>6</v>
      </c>
      <c r="H427" s="392" t="s">
        <v>1725</v>
      </c>
      <c r="I427" s="415">
        <v>12672</v>
      </c>
      <c r="J427" s="393" t="s">
        <v>1571</v>
      </c>
      <c r="K427" s="409"/>
    </row>
    <row r="428" spans="1:11" ht="38.25">
      <c r="A428" s="399" t="s">
        <v>1948</v>
      </c>
      <c r="B428" s="395" t="s">
        <v>377</v>
      </c>
      <c r="C428" s="393">
        <v>670929493</v>
      </c>
      <c r="D428" s="393" t="s">
        <v>378</v>
      </c>
      <c r="E428" s="240" t="s">
        <v>449</v>
      </c>
      <c r="F428" s="239">
        <v>6261894</v>
      </c>
      <c r="G428" s="247">
        <v>6</v>
      </c>
      <c r="H428" s="392" t="s">
        <v>1725</v>
      </c>
      <c r="I428" s="415">
        <v>12672</v>
      </c>
      <c r="J428" s="393" t="s">
        <v>1571</v>
      </c>
      <c r="K428" s="409"/>
    </row>
    <row r="429" spans="1:11" ht="38.25">
      <c r="A429" s="399" t="s">
        <v>1949</v>
      </c>
      <c r="B429" s="395" t="s">
        <v>377</v>
      </c>
      <c r="C429" s="393">
        <v>670929493</v>
      </c>
      <c r="D429" s="393" t="s">
        <v>378</v>
      </c>
      <c r="E429" s="238" t="s">
        <v>450</v>
      </c>
      <c r="F429" s="239">
        <v>31369630</v>
      </c>
      <c r="G429" s="250">
        <v>3</v>
      </c>
      <c r="H429" s="392" t="s">
        <v>1725</v>
      </c>
      <c r="I429" s="415">
        <v>6336</v>
      </c>
      <c r="J429" s="393" t="s">
        <v>1571</v>
      </c>
      <c r="K429" s="409"/>
    </row>
    <row r="430" spans="1:11" ht="38.25">
      <c r="A430" s="399" t="s">
        <v>1950</v>
      </c>
      <c r="B430" s="395" t="s">
        <v>377</v>
      </c>
      <c r="C430" s="393">
        <v>670929493</v>
      </c>
      <c r="D430" s="393" t="s">
        <v>378</v>
      </c>
      <c r="E430" s="236" t="s">
        <v>451</v>
      </c>
      <c r="F430" s="237">
        <v>15303419</v>
      </c>
      <c r="G430" s="249">
        <v>6</v>
      </c>
      <c r="H430" s="392" t="s">
        <v>1725</v>
      </c>
      <c r="I430" s="415">
        <v>12672</v>
      </c>
      <c r="J430" s="393" t="s">
        <v>1571</v>
      </c>
      <c r="K430" s="409"/>
    </row>
    <row r="431" spans="1:11" ht="38.25">
      <c r="A431" s="399" t="s">
        <v>1951</v>
      </c>
      <c r="B431" s="395" t="s">
        <v>377</v>
      </c>
      <c r="C431" s="393">
        <v>670929493</v>
      </c>
      <c r="D431" s="393" t="s">
        <v>378</v>
      </c>
      <c r="E431" s="236" t="s">
        <v>452</v>
      </c>
      <c r="F431" s="237">
        <v>7747149</v>
      </c>
      <c r="G431" s="249">
        <v>6</v>
      </c>
      <c r="H431" s="392" t="s">
        <v>1725</v>
      </c>
      <c r="I431" s="415">
        <v>12672</v>
      </c>
      <c r="J431" s="393" t="s">
        <v>1571</v>
      </c>
      <c r="K431" s="409"/>
    </row>
    <row r="432" spans="1:11" ht="38.25">
      <c r="A432" s="399" t="s">
        <v>1952</v>
      </c>
      <c r="B432" s="395" t="s">
        <v>377</v>
      </c>
      <c r="C432" s="393">
        <v>670929493</v>
      </c>
      <c r="D432" s="393" t="s">
        <v>378</v>
      </c>
      <c r="E432" s="236" t="s">
        <v>453</v>
      </c>
      <c r="F432" s="237">
        <v>3829976</v>
      </c>
      <c r="G432" s="249">
        <v>6</v>
      </c>
      <c r="H432" s="392" t="s">
        <v>1725</v>
      </c>
      <c r="I432" s="415">
        <v>12672</v>
      </c>
      <c r="J432" s="393" t="s">
        <v>1571</v>
      </c>
      <c r="K432" s="409"/>
    </row>
    <row r="433" spans="1:11" ht="38.25">
      <c r="A433" s="399" t="s">
        <v>1953</v>
      </c>
      <c r="B433" s="395" t="s">
        <v>377</v>
      </c>
      <c r="C433" s="393">
        <v>670929493</v>
      </c>
      <c r="D433" s="393" t="s">
        <v>378</v>
      </c>
      <c r="E433" s="238" t="s">
        <v>454</v>
      </c>
      <c r="F433" s="239">
        <v>19954662</v>
      </c>
      <c r="G433" s="250">
        <v>2</v>
      </c>
      <c r="H433" s="392" t="s">
        <v>1725</v>
      </c>
      <c r="I433" s="415">
        <v>4224</v>
      </c>
      <c r="J433" s="393" t="s">
        <v>1571</v>
      </c>
      <c r="K433" s="409"/>
    </row>
    <row r="434" spans="1:11" ht="38.25">
      <c r="A434" s="399" t="s">
        <v>1954</v>
      </c>
      <c r="B434" s="395" t="s">
        <v>377</v>
      </c>
      <c r="C434" s="393">
        <v>670929493</v>
      </c>
      <c r="D434" s="393" t="s">
        <v>378</v>
      </c>
      <c r="E434" s="238" t="s">
        <v>455</v>
      </c>
      <c r="F434" s="239">
        <v>30992957</v>
      </c>
      <c r="G434" s="250">
        <v>2</v>
      </c>
      <c r="H434" s="392" t="s">
        <v>1725</v>
      </c>
      <c r="I434" s="415">
        <v>4224</v>
      </c>
      <c r="J434" s="393" t="s">
        <v>1571</v>
      </c>
      <c r="K434" s="409"/>
    </row>
    <row r="435" spans="1:11" ht="38.25">
      <c r="A435" s="399" t="s">
        <v>1955</v>
      </c>
      <c r="B435" s="395" t="s">
        <v>377</v>
      </c>
      <c r="C435" s="393">
        <v>670929493</v>
      </c>
      <c r="D435" s="393" t="s">
        <v>378</v>
      </c>
      <c r="E435" s="236" t="s">
        <v>456</v>
      </c>
      <c r="F435" s="237">
        <v>14835773</v>
      </c>
      <c r="G435" s="249">
        <v>6</v>
      </c>
      <c r="H435" s="392" t="s">
        <v>1725</v>
      </c>
      <c r="I435" s="415">
        <v>12672</v>
      </c>
      <c r="J435" s="393" t="s">
        <v>1571</v>
      </c>
      <c r="K435" s="409"/>
    </row>
    <row r="436" spans="1:11" ht="38.25">
      <c r="A436" s="399" t="s">
        <v>1956</v>
      </c>
      <c r="B436" s="395" t="s">
        <v>377</v>
      </c>
      <c r="C436" s="393">
        <v>670929493</v>
      </c>
      <c r="D436" s="393" t="s">
        <v>378</v>
      </c>
      <c r="E436" s="236" t="s">
        <v>457</v>
      </c>
      <c r="F436" s="237">
        <v>14835750</v>
      </c>
      <c r="G436" s="249">
        <v>6</v>
      </c>
      <c r="H436" s="392" t="s">
        <v>1725</v>
      </c>
      <c r="I436" s="415">
        <v>12672</v>
      </c>
      <c r="J436" s="393" t="s">
        <v>1571</v>
      </c>
      <c r="K436" s="409"/>
    </row>
    <row r="437" spans="1:11" ht="38.25">
      <c r="A437" s="399" t="s">
        <v>1957</v>
      </c>
      <c r="B437" s="395" t="s">
        <v>377</v>
      </c>
      <c r="C437" s="393">
        <v>670929493</v>
      </c>
      <c r="D437" s="393" t="s">
        <v>378</v>
      </c>
      <c r="E437" s="236" t="s">
        <v>457</v>
      </c>
      <c r="F437" s="237">
        <v>14835360</v>
      </c>
      <c r="G437" s="249">
        <v>6</v>
      </c>
      <c r="H437" s="392" t="s">
        <v>1725</v>
      </c>
      <c r="I437" s="415">
        <v>12672</v>
      </c>
      <c r="J437" s="393" t="s">
        <v>1571</v>
      </c>
      <c r="K437" s="409"/>
    </row>
    <row r="438" spans="1:11" ht="38.25">
      <c r="A438" s="399" t="s">
        <v>1958</v>
      </c>
      <c r="B438" s="395" t="s">
        <v>377</v>
      </c>
      <c r="C438" s="393">
        <v>670929493</v>
      </c>
      <c r="D438" s="393" t="s">
        <v>378</v>
      </c>
      <c r="E438" s="236" t="s">
        <v>458</v>
      </c>
      <c r="F438" s="237">
        <v>14200442</v>
      </c>
      <c r="G438" s="249">
        <v>6</v>
      </c>
      <c r="H438" s="392" t="s">
        <v>1725</v>
      </c>
      <c r="I438" s="415">
        <v>12672</v>
      </c>
      <c r="J438" s="393" t="s">
        <v>1571</v>
      </c>
      <c r="K438" s="409"/>
    </row>
    <row r="439" spans="1:11" ht="38.25">
      <c r="A439" s="399" t="s">
        <v>1959</v>
      </c>
      <c r="B439" s="395" t="s">
        <v>377</v>
      </c>
      <c r="C439" s="393">
        <v>670929493</v>
      </c>
      <c r="D439" s="393" t="s">
        <v>378</v>
      </c>
      <c r="E439" s="236" t="s">
        <v>459</v>
      </c>
      <c r="F439" s="237">
        <v>14835763</v>
      </c>
      <c r="G439" s="249">
        <v>6</v>
      </c>
      <c r="H439" s="392" t="s">
        <v>1725</v>
      </c>
      <c r="I439" s="415">
        <v>12672</v>
      </c>
      <c r="J439" s="393" t="s">
        <v>1571</v>
      </c>
      <c r="K439" s="409"/>
    </row>
    <row r="440" spans="1:11" ht="38.25">
      <c r="A440" s="399" t="s">
        <v>1960</v>
      </c>
      <c r="B440" s="395" t="s">
        <v>377</v>
      </c>
      <c r="C440" s="393">
        <v>670929493</v>
      </c>
      <c r="D440" s="393" t="s">
        <v>378</v>
      </c>
      <c r="E440" s="236" t="s">
        <v>460</v>
      </c>
      <c r="F440" s="237">
        <v>14189352</v>
      </c>
      <c r="G440" s="249">
        <v>6</v>
      </c>
      <c r="H440" s="392" t="s">
        <v>1725</v>
      </c>
      <c r="I440" s="415">
        <v>12672</v>
      </c>
      <c r="J440" s="393" t="s">
        <v>1571</v>
      </c>
      <c r="K440" s="409"/>
    </row>
    <row r="441" spans="1:11" ht="38.25">
      <c r="A441" s="399" t="s">
        <v>1961</v>
      </c>
      <c r="B441" s="395" t="s">
        <v>377</v>
      </c>
      <c r="C441" s="393">
        <v>670929493</v>
      </c>
      <c r="D441" s="393" t="s">
        <v>378</v>
      </c>
      <c r="E441" s="236" t="s">
        <v>461</v>
      </c>
      <c r="F441" s="237">
        <v>14836172</v>
      </c>
      <c r="G441" s="249">
        <v>6</v>
      </c>
      <c r="H441" s="392" t="s">
        <v>1725</v>
      </c>
      <c r="I441" s="415">
        <v>12672</v>
      </c>
      <c r="J441" s="393" t="s">
        <v>1571</v>
      </c>
      <c r="K441" s="409"/>
    </row>
    <row r="442" spans="1:11" ht="38.25">
      <c r="A442" s="399" t="s">
        <v>1962</v>
      </c>
      <c r="B442" s="395" t="s">
        <v>377</v>
      </c>
      <c r="C442" s="393">
        <v>670929493</v>
      </c>
      <c r="D442" s="393" t="s">
        <v>378</v>
      </c>
      <c r="E442" s="236" t="s">
        <v>462</v>
      </c>
      <c r="F442" s="237">
        <v>14835742</v>
      </c>
      <c r="G442" s="249">
        <v>6</v>
      </c>
      <c r="H442" s="392" t="s">
        <v>1725</v>
      </c>
      <c r="I442" s="415">
        <v>12672</v>
      </c>
      <c r="J442" s="393" t="s">
        <v>1571</v>
      </c>
      <c r="K442" s="409"/>
    </row>
    <row r="443" spans="1:11" ht="38.25">
      <c r="A443" s="399" t="s">
        <v>1963</v>
      </c>
      <c r="B443" s="395" t="s">
        <v>377</v>
      </c>
      <c r="C443" s="393">
        <v>670929493</v>
      </c>
      <c r="D443" s="393" t="s">
        <v>378</v>
      </c>
      <c r="E443" s="236" t="s">
        <v>463</v>
      </c>
      <c r="F443" s="237">
        <v>14836175</v>
      </c>
      <c r="G443" s="249">
        <v>6</v>
      </c>
      <c r="H443" s="392" t="s">
        <v>1725</v>
      </c>
      <c r="I443" s="415">
        <v>12672</v>
      </c>
      <c r="J443" s="393" t="s">
        <v>1571</v>
      </c>
      <c r="K443" s="409"/>
    </row>
    <row r="444" spans="1:11" ht="38.25">
      <c r="A444" s="399" t="s">
        <v>1964</v>
      </c>
      <c r="B444" s="395" t="s">
        <v>377</v>
      </c>
      <c r="C444" s="393">
        <v>670929493</v>
      </c>
      <c r="D444" s="393" t="s">
        <v>378</v>
      </c>
      <c r="E444" s="236" t="s">
        <v>463</v>
      </c>
      <c r="F444" s="237">
        <v>14826153</v>
      </c>
      <c r="G444" s="249">
        <v>6</v>
      </c>
      <c r="H444" s="392" t="s">
        <v>1725</v>
      </c>
      <c r="I444" s="415">
        <v>12672</v>
      </c>
      <c r="J444" s="393" t="s">
        <v>1571</v>
      </c>
      <c r="K444" s="409"/>
    </row>
    <row r="445" spans="1:11" ht="38.25">
      <c r="A445" s="399" t="s">
        <v>1965</v>
      </c>
      <c r="B445" s="395" t="s">
        <v>377</v>
      </c>
      <c r="C445" s="393">
        <v>670929493</v>
      </c>
      <c r="D445" s="393" t="s">
        <v>378</v>
      </c>
      <c r="E445" s="236" t="s">
        <v>463</v>
      </c>
      <c r="F445" s="237">
        <v>14836187</v>
      </c>
      <c r="G445" s="249">
        <v>6</v>
      </c>
      <c r="H445" s="392" t="s">
        <v>1725</v>
      </c>
      <c r="I445" s="415">
        <v>12672</v>
      </c>
      <c r="J445" s="393" t="s">
        <v>1571</v>
      </c>
      <c r="K445" s="409"/>
    </row>
    <row r="446" spans="1:11" ht="38.25">
      <c r="A446" s="399" t="s">
        <v>1966</v>
      </c>
      <c r="B446" s="395" t="s">
        <v>377</v>
      </c>
      <c r="C446" s="393">
        <v>670929493</v>
      </c>
      <c r="D446" s="393" t="s">
        <v>378</v>
      </c>
      <c r="E446" s="236" t="s">
        <v>464</v>
      </c>
      <c r="F446" s="237">
        <v>10959213</v>
      </c>
      <c r="G446" s="249">
        <v>6</v>
      </c>
      <c r="H446" s="392" t="s">
        <v>1725</v>
      </c>
      <c r="I446" s="415">
        <v>12672</v>
      </c>
      <c r="J446" s="393" t="s">
        <v>1571</v>
      </c>
      <c r="K446" s="409"/>
    </row>
    <row r="447" spans="1:11" ht="38.25">
      <c r="A447" s="399" t="s">
        <v>1967</v>
      </c>
      <c r="B447" s="395" t="s">
        <v>377</v>
      </c>
      <c r="C447" s="393">
        <v>670929493</v>
      </c>
      <c r="D447" s="393" t="s">
        <v>378</v>
      </c>
      <c r="E447" s="236" t="s">
        <v>465</v>
      </c>
      <c r="F447" s="237">
        <v>3828061</v>
      </c>
      <c r="G447" s="249">
        <v>6</v>
      </c>
      <c r="H447" s="392" t="s">
        <v>1725</v>
      </c>
      <c r="I447" s="415">
        <v>12672</v>
      </c>
      <c r="J447" s="393" t="s">
        <v>1571</v>
      </c>
      <c r="K447" s="409"/>
    </row>
    <row r="448" spans="1:11" ht="38.25">
      <c r="A448" s="399" t="s">
        <v>1968</v>
      </c>
      <c r="B448" s="395" t="s">
        <v>377</v>
      </c>
      <c r="C448" s="393">
        <v>670929493</v>
      </c>
      <c r="D448" s="393" t="s">
        <v>378</v>
      </c>
      <c r="E448" s="240" t="s">
        <v>466</v>
      </c>
      <c r="F448" s="239">
        <v>10863957</v>
      </c>
      <c r="G448" s="247">
        <v>12</v>
      </c>
      <c r="H448" s="392" t="s">
        <v>1725</v>
      </c>
      <c r="I448" s="415">
        <v>25344</v>
      </c>
      <c r="J448" s="393" t="s">
        <v>1571</v>
      </c>
      <c r="K448" s="409"/>
    </row>
    <row r="449" spans="1:11" ht="38.25">
      <c r="A449" s="399" t="s">
        <v>1969</v>
      </c>
      <c r="B449" s="395" t="s">
        <v>377</v>
      </c>
      <c r="C449" s="393">
        <v>670929493</v>
      </c>
      <c r="D449" s="393" t="s">
        <v>378</v>
      </c>
      <c r="E449" s="236" t="s">
        <v>467</v>
      </c>
      <c r="F449" s="237">
        <v>6627758</v>
      </c>
      <c r="G449" s="249">
        <v>9</v>
      </c>
      <c r="H449" s="392" t="s">
        <v>1725</v>
      </c>
      <c r="I449" s="415">
        <v>19008</v>
      </c>
      <c r="J449" s="393" t="s">
        <v>1571</v>
      </c>
      <c r="K449" s="409"/>
    </row>
    <row r="450" spans="1:11" ht="38.25">
      <c r="A450" s="399" t="s">
        <v>1970</v>
      </c>
      <c r="B450" s="395" t="s">
        <v>377</v>
      </c>
      <c r="C450" s="393">
        <v>670929493</v>
      </c>
      <c r="D450" s="393" t="s">
        <v>378</v>
      </c>
      <c r="E450" s="236" t="s">
        <v>468</v>
      </c>
      <c r="F450" s="237">
        <v>7877884</v>
      </c>
      <c r="G450" s="249">
        <v>6</v>
      </c>
      <c r="H450" s="392" t="s">
        <v>1725</v>
      </c>
      <c r="I450" s="415">
        <v>12672</v>
      </c>
      <c r="J450" s="393" t="s">
        <v>1571</v>
      </c>
      <c r="K450" s="409"/>
    </row>
    <row r="451" spans="1:11" ht="38.25">
      <c r="A451" s="399" t="s">
        <v>1971</v>
      </c>
      <c r="B451" s="395" t="s">
        <v>377</v>
      </c>
      <c r="C451" s="393">
        <v>670929493</v>
      </c>
      <c r="D451" s="393" t="s">
        <v>378</v>
      </c>
      <c r="E451" s="234" t="s">
        <v>469</v>
      </c>
      <c r="F451" s="235">
        <v>96205677</v>
      </c>
      <c r="G451" s="248">
        <v>15</v>
      </c>
      <c r="H451" s="392" t="s">
        <v>1725</v>
      </c>
      <c r="I451" s="415">
        <v>31679.999999999996</v>
      </c>
      <c r="J451" s="393" t="s">
        <v>1571</v>
      </c>
      <c r="K451" s="409"/>
    </row>
    <row r="452" spans="1:11" ht="38.25">
      <c r="A452" s="399" t="s">
        <v>1972</v>
      </c>
      <c r="B452" s="395" t="s">
        <v>377</v>
      </c>
      <c r="C452" s="393">
        <v>670929493</v>
      </c>
      <c r="D452" s="393" t="s">
        <v>378</v>
      </c>
      <c r="E452" s="240" t="s">
        <v>470</v>
      </c>
      <c r="F452" s="239">
        <v>31024411</v>
      </c>
      <c r="G452" s="251">
        <v>3</v>
      </c>
      <c r="H452" s="392" t="s">
        <v>1725</v>
      </c>
      <c r="I452" s="415">
        <v>6336</v>
      </c>
      <c r="J452" s="393" t="s">
        <v>1571</v>
      </c>
      <c r="K452" s="409"/>
    </row>
    <row r="453" spans="1:11" ht="38.25">
      <c r="A453" s="399" t="s">
        <v>1973</v>
      </c>
      <c r="B453" s="395" t="s">
        <v>377</v>
      </c>
      <c r="C453" s="393">
        <v>670929493</v>
      </c>
      <c r="D453" s="393" t="s">
        <v>378</v>
      </c>
      <c r="E453" s="242" t="s">
        <v>471</v>
      </c>
      <c r="F453" s="239">
        <v>12450533</v>
      </c>
      <c r="G453" s="253">
        <v>6</v>
      </c>
      <c r="H453" s="392" t="s">
        <v>1725</v>
      </c>
      <c r="I453" s="415">
        <v>12672</v>
      </c>
      <c r="J453" s="393" t="s">
        <v>1571</v>
      </c>
      <c r="K453" s="409"/>
    </row>
    <row r="454" spans="1:11" ht="38.25">
      <c r="A454" s="399" t="s">
        <v>1974</v>
      </c>
      <c r="B454" s="395" t="s">
        <v>377</v>
      </c>
      <c r="C454" s="393">
        <v>670929493</v>
      </c>
      <c r="D454" s="393" t="s">
        <v>378</v>
      </c>
      <c r="E454" s="236" t="s">
        <v>472</v>
      </c>
      <c r="F454" s="237">
        <v>14835761</v>
      </c>
      <c r="G454" s="249">
        <v>6</v>
      </c>
      <c r="H454" s="392" t="s">
        <v>1725</v>
      </c>
      <c r="I454" s="415">
        <v>12672</v>
      </c>
      <c r="J454" s="393" t="s">
        <v>1571</v>
      </c>
      <c r="K454" s="409"/>
    </row>
    <row r="455" spans="1:11" ht="38.25">
      <c r="A455" s="399" t="s">
        <v>1975</v>
      </c>
      <c r="B455" s="395" t="s">
        <v>377</v>
      </c>
      <c r="C455" s="393">
        <v>670929493</v>
      </c>
      <c r="D455" s="393" t="s">
        <v>378</v>
      </c>
      <c r="E455" s="236" t="s">
        <v>473</v>
      </c>
      <c r="F455" s="237">
        <v>13383143</v>
      </c>
      <c r="G455" s="249">
        <v>6</v>
      </c>
      <c r="H455" s="392" t="s">
        <v>1725</v>
      </c>
      <c r="I455" s="415">
        <v>12672</v>
      </c>
      <c r="J455" s="393" t="s">
        <v>1571</v>
      </c>
      <c r="K455" s="409"/>
    </row>
    <row r="456" spans="1:11" ht="38.25">
      <c r="A456" s="399" t="s">
        <v>1976</v>
      </c>
      <c r="B456" s="395" t="s">
        <v>377</v>
      </c>
      <c r="C456" s="393">
        <v>670929493</v>
      </c>
      <c r="D456" s="393" t="s">
        <v>378</v>
      </c>
      <c r="E456" s="236" t="s">
        <v>473</v>
      </c>
      <c r="F456" s="237">
        <v>12622840</v>
      </c>
      <c r="G456" s="249">
        <v>6</v>
      </c>
      <c r="H456" s="392" t="s">
        <v>1725</v>
      </c>
      <c r="I456" s="415">
        <v>12672</v>
      </c>
      <c r="J456" s="393" t="s">
        <v>1571</v>
      </c>
      <c r="K456" s="409"/>
    </row>
    <row r="457" spans="1:11" ht="38.25">
      <c r="A457" s="399" t="s">
        <v>1977</v>
      </c>
      <c r="B457" s="395" t="s">
        <v>377</v>
      </c>
      <c r="C457" s="393">
        <v>670929493</v>
      </c>
      <c r="D457" s="393" t="s">
        <v>378</v>
      </c>
      <c r="E457" s="236" t="s">
        <v>474</v>
      </c>
      <c r="F457" s="237" t="s">
        <v>475</v>
      </c>
      <c r="G457" s="249">
        <v>6</v>
      </c>
      <c r="H457" s="392" t="s">
        <v>1725</v>
      </c>
      <c r="I457" s="415">
        <v>12672</v>
      </c>
      <c r="J457" s="393" t="s">
        <v>1571</v>
      </c>
      <c r="K457" s="409"/>
    </row>
    <row r="458" spans="1:11" ht="38.25">
      <c r="A458" s="399" t="s">
        <v>1978</v>
      </c>
      <c r="B458" s="395" t="s">
        <v>377</v>
      </c>
      <c r="C458" s="393">
        <v>670929493</v>
      </c>
      <c r="D458" s="393" t="s">
        <v>378</v>
      </c>
      <c r="E458" s="236" t="s">
        <v>476</v>
      </c>
      <c r="F458" s="237">
        <v>3402220</v>
      </c>
      <c r="G458" s="249">
        <v>6</v>
      </c>
      <c r="H458" s="392" t="s">
        <v>1725</v>
      </c>
      <c r="I458" s="415">
        <v>12672</v>
      </c>
      <c r="J458" s="393" t="s">
        <v>1571</v>
      </c>
      <c r="K458" s="409"/>
    </row>
    <row r="459" spans="1:11" ht="38.25">
      <c r="A459" s="399" t="s">
        <v>1979</v>
      </c>
      <c r="B459" s="395" t="s">
        <v>377</v>
      </c>
      <c r="C459" s="393">
        <v>670929493</v>
      </c>
      <c r="D459" s="393" t="s">
        <v>378</v>
      </c>
      <c r="E459" s="236" t="s">
        <v>477</v>
      </c>
      <c r="F459" s="237">
        <v>14200731</v>
      </c>
      <c r="G459" s="249">
        <v>6</v>
      </c>
      <c r="H459" s="392" t="s">
        <v>1725</v>
      </c>
      <c r="I459" s="415">
        <v>12672</v>
      </c>
      <c r="J459" s="393" t="s">
        <v>1571</v>
      </c>
      <c r="K459" s="409"/>
    </row>
    <row r="460" spans="1:11" ht="38.25">
      <c r="A460" s="399" t="s">
        <v>1980</v>
      </c>
      <c r="B460" s="395" t="s">
        <v>377</v>
      </c>
      <c r="C460" s="393">
        <v>670929493</v>
      </c>
      <c r="D460" s="393" t="s">
        <v>378</v>
      </c>
      <c r="E460" s="236" t="s">
        <v>478</v>
      </c>
      <c r="F460" s="237">
        <v>14851305</v>
      </c>
      <c r="G460" s="249">
        <v>6</v>
      </c>
      <c r="H460" s="392" t="s">
        <v>1725</v>
      </c>
      <c r="I460" s="415">
        <v>12672</v>
      </c>
      <c r="J460" s="393" t="s">
        <v>1571</v>
      </c>
      <c r="K460" s="409"/>
    </row>
    <row r="461" spans="1:11" ht="38.25">
      <c r="A461" s="399" t="s">
        <v>1981</v>
      </c>
      <c r="B461" s="395" t="s">
        <v>377</v>
      </c>
      <c r="C461" s="393">
        <v>670929493</v>
      </c>
      <c r="D461" s="393" t="s">
        <v>378</v>
      </c>
      <c r="E461" s="236" t="s">
        <v>478</v>
      </c>
      <c r="F461" s="237">
        <v>14831250</v>
      </c>
      <c r="G461" s="249">
        <v>6</v>
      </c>
      <c r="H461" s="392" t="s">
        <v>1725</v>
      </c>
      <c r="I461" s="415">
        <v>12672</v>
      </c>
      <c r="J461" s="393" t="s">
        <v>1571</v>
      </c>
      <c r="K461" s="409"/>
    </row>
    <row r="462" spans="1:11" ht="38.25">
      <c r="A462" s="399" t="s">
        <v>1982</v>
      </c>
      <c r="B462" s="395" t="s">
        <v>377</v>
      </c>
      <c r="C462" s="393">
        <v>670929493</v>
      </c>
      <c r="D462" s="393" t="s">
        <v>378</v>
      </c>
      <c r="E462" s="236" t="s">
        <v>479</v>
      </c>
      <c r="F462" s="237">
        <v>7103984</v>
      </c>
      <c r="G462" s="249">
        <v>6</v>
      </c>
      <c r="H462" s="392" t="s">
        <v>1725</v>
      </c>
      <c r="I462" s="415">
        <v>12672</v>
      </c>
      <c r="J462" s="393" t="s">
        <v>1571</v>
      </c>
      <c r="K462" s="409"/>
    </row>
    <row r="463" spans="1:11" ht="38.25">
      <c r="A463" s="399" t="s">
        <v>1983</v>
      </c>
      <c r="B463" s="395" t="s">
        <v>377</v>
      </c>
      <c r="C463" s="393">
        <v>670929493</v>
      </c>
      <c r="D463" s="393" t="s">
        <v>378</v>
      </c>
      <c r="E463" s="236" t="s">
        <v>480</v>
      </c>
      <c r="F463" s="237">
        <v>13126844</v>
      </c>
      <c r="G463" s="249">
        <v>6</v>
      </c>
      <c r="H463" s="392" t="s">
        <v>1725</v>
      </c>
      <c r="I463" s="415">
        <v>12672</v>
      </c>
      <c r="J463" s="393" t="s">
        <v>1571</v>
      </c>
      <c r="K463" s="409"/>
    </row>
    <row r="464" spans="1:11" ht="38.25">
      <c r="A464" s="399" t="s">
        <v>1984</v>
      </c>
      <c r="B464" s="395" t="s">
        <v>377</v>
      </c>
      <c r="C464" s="393">
        <v>670929493</v>
      </c>
      <c r="D464" s="393" t="s">
        <v>378</v>
      </c>
      <c r="E464" s="240" t="s">
        <v>481</v>
      </c>
      <c r="F464" s="239">
        <v>14726203</v>
      </c>
      <c r="G464" s="247">
        <v>6</v>
      </c>
      <c r="H464" s="392" t="s">
        <v>1725</v>
      </c>
      <c r="I464" s="415">
        <v>12672</v>
      </c>
      <c r="J464" s="393" t="s">
        <v>1571</v>
      </c>
      <c r="K464" s="409"/>
    </row>
    <row r="465" spans="1:11" ht="38.25">
      <c r="A465" s="399" t="s">
        <v>1985</v>
      </c>
      <c r="B465" s="395" t="s">
        <v>377</v>
      </c>
      <c r="C465" s="393">
        <v>670929493</v>
      </c>
      <c r="D465" s="393" t="s">
        <v>378</v>
      </c>
      <c r="E465" s="236" t="s">
        <v>482</v>
      </c>
      <c r="F465" s="237">
        <v>14070117</v>
      </c>
      <c r="G465" s="249">
        <v>6</v>
      </c>
      <c r="H465" s="392" t="s">
        <v>1725</v>
      </c>
      <c r="I465" s="415">
        <v>12672</v>
      </c>
      <c r="J465" s="393" t="s">
        <v>1571</v>
      </c>
      <c r="K465" s="409"/>
    </row>
    <row r="466" spans="1:11" ht="38.25">
      <c r="A466" s="399" t="s">
        <v>1986</v>
      </c>
      <c r="B466" s="395" t="s">
        <v>377</v>
      </c>
      <c r="C466" s="393">
        <v>670929493</v>
      </c>
      <c r="D466" s="393" t="s">
        <v>378</v>
      </c>
      <c r="E466" s="236" t="s">
        <v>483</v>
      </c>
      <c r="F466" s="237">
        <v>2304866</v>
      </c>
      <c r="G466" s="249">
        <v>6</v>
      </c>
      <c r="H466" s="392" t="s">
        <v>1725</v>
      </c>
      <c r="I466" s="415">
        <v>12672</v>
      </c>
      <c r="J466" s="393" t="s">
        <v>1571</v>
      </c>
      <c r="K466" s="409"/>
    </row>
    <row r="467" spans="1:11" ht="38.25">
      <c r="A467" s="399" t="s">
        <v>1987</v>
      </c>
      <c r="B467" s="395" t="s">
        <v>377</v>
      </c>
      <c r="C467" s="393">
        <v>670929493</v>
      </c>
      <c r="D467" s="393" t="s">
        <v>378</v>
      </c>
      <c r="E467" s="240" t="s">
        <v>484</v>
      </c>
      <c r="F467" s="239">
        <v>72869583</v>
      </c>
      <c r="G467" s="247">
        <v>6</v>
      </c>
      <c r="H467" s="392" t="s">
        <v>1725</v>
      </c>
      <c r="I467" s="415">
        <v>12672</v>
      </c>
      <c r="J467" s="393" t="s">
        <v>1571</v>
      </c>
      <c r="K467" s="409"/>
    </row>
    <row r="468" spans="1:11" ht="38.25">
      <c r="A468" s="399" t="s">
        <v>1988</v>
      </c>
      <c r="B468" s="395" t="s">
        <v>377</v>
      </c>
      <c r="C468" s="393">
        <v>670929493</v>
      </c>
      <c r="D468" s="393" t="s">
        <v>378</v>
      </c>
      <c r="E468" s="240" t="s">
        <v>485</v>
      </c>
      <c r="F468" s="239">
        <v>13134665</v>
      </c>
      <c r="G468" s="247">
        <v>6</v>
      </c>
      <c r="H468" s="392" t="s">
        <v>1725</v>
      </c>
      <c r="I468" s="415">
        <v>12672</v>
      </c>
      <c r="J468" s="393" t="s">
        <v>1571</v>
      </c>
      <c r="K468" s="409"/>
    </row>
    <row r="469" spans="1:11" ht="38.25">
      <c r="A469" s="399" t="s">
        <v>1989</v>
      </c>
      <c r="B469" s="395" t="s">
        <v>377</v>
      </c>
      <c r="C469" s="393">
        <v>670929493</v>
      </c>
      <c r="D469" s="393" t="s">
        <v>378</v>
      </c>
      <c r="E469" s="240" t="s">
        <v>486</v>
      </c>
      <c r="F469" s="239">
        <v>13875708</v>
      </c>
      <c r="G469" s="251">
        <v>12</v>
      </c>
      <c r="H469" s="392" t="s">
        <v>1725</v>
      </c>
      <c r="I469" s="415">
        <v>25344</v>
      </c>
      <c r="J469" s="393" t="s">
        <v>1571</v>
      </c>
      <c r="K469" s="409"/>
    </row>
    <row r="470" spans="1:11" ht="38.25">
      <c r="A470" s="399" t="s">
        <v>1990</v>
      </c>
      <c r="B470" s="395" t="s">
        <v>377</v>
      </c>
      <c r="C470" s="393">
        <v>670929493</v>
      </c>
      <c r="D470" s="393" t="s">
        <v>378</v>
      </c>
      <c r="E470" s="236" t="s">
        <v>487</v>
      </c>
      <c r="F470" s="237">
        <v>12852497</v>
      </c>
      <c r="G470" s="249">
        <v>6</v>
      </c>
      <c r="H470" s="392" t="s">
        <v>1725</v>
      </c>
      <c r="I470" s="415">
        <v>12672</v>
      </c>
      <c r="J470" s="393" t="s">
        <v>1571</v>
      </c>
      <c r="K470" s="409"/>
    </row>
    <row r="471" spans="1:11" ht="38.25">
      <c r="A471" s="399" t="s">
        <v>1991</v>
      </c>
      <c r="B471" s="395" t="s">
        <v>377</v>
      </c>
      <c r="C471" s="393">
        <v>670929493</v>
      </c>
      <c r="D471" s="393" t="s">
        <v>378</v>
      </c>
      <c r="E471" s="236" t="s">
        <v>488</v>
      </c>
      <c r="F471" s="237">
        <v>2910223</v>
      </c>
      <c r="G471" s="249">
        <v>6</v>
      </c>
      <c r="H471" s="392" t="s">
        <v>1725</v>
      </c>
      <c r="I471" s="415">
        <v>12672</v>
      </c>
      <c r="J471" s="393" t="s">
        <v>1571</v>
      </c>
      <c r="K471" s="409"/>
    </row>
    <row r="472" spans="1:11" ht="38.25">
      <c r="A472" s="399" t="s">
        <v>1992</v>
      </c>
      <c r="B472" s="395" t="s">
        <v>377</v>
      </c>
      <c r="C472" s="393">
        <v>670929493</v>
      </c>
      <c r="D472" s="393" t="s">
        <v>378</v>
      </c>
      <c r="E472" s="240" t="s">
        <v>489</v>
      </c>
      <c r="F472" s="239">
        <v>4908749</v>
      </c>
      <c r="G472" s="247">
        <v>9</v>
      </c>
      <c r="H472" s="392" t="s">
        <v>1725</v>
      </c>
      <c r="I472" s="415">
        <v>19008</v>
      </c>
      <c r="J472" s="393" t="s">
        <v>1571</v>
      </c>
      <c r="K472" s="409"/>
    </row>
    <row r="473" spans="1:11" ht="38.25">
      <c r="A473" s="399" t="s">
        <v>1993</v>
      </c>
      <c r="B473" s="395" t="s">
        <v>377</v>
      </c>
      <c r="C473" s="393">
        <v>670929493</v>
      </c>
      <c r="D473" s="393" t="s">
        <v>378</v>
      </c>
      <c r="E473" s="236" t="s">
        <v>490</v>
      </c>
      <c r="F473" s="237">
        <v>6872910</v>
      </c>
      <c r="G473" s="249">
        <v>6</v>
      </c>
      <c r="H473" s="392" t="s">
        <v>1725</v>
      </c>
      <c r="I473" s="415">
        <v>12672</v>
      </c>
      <c r="J473" s="393" t="s">
        <v>1571</v>
      </c>
      <c r="K473" s="409"/>
    </row>
    <row r="474" spans="1:11" ht="38.25">
      <c r="A474" s="399" t="s">
        <v>1994</v>
      </c>
      <c r="B474" s="395" t="s">
        <v>377</v>
      </c>
      <c r="C474" s="393">
        <v>670929493</v>
      </c>
      <c r="D474" s="393" t="s">
        <v>378</v>
      </c>
      <c r="E474" s="236" t="s">
        <v>491</v>
      </c>
      <c r="F474" s="237">
        <v>3701498</v>
      </c>
      <c r="G474" s="249">
        <v>6</v>
      </c>
      <c r="H474" s="392" t="s">
        <v>1725</v>
      </c>
      <c r="I474" s="415">
        <v>12672</v>
      </c>
      <c r="J474" s="393" t="s">
        <v>1571</v>
      </c>
      <c r="K474" s="409"/>
    </row>
    <row r="475" spans="1:11" ht="38.25">
      <c r="A475" s="399" t="s">
        <v>1995</v>
      </c>
      <c r="B475" s="395" t="s">
        <v>377</v>
      </c>
      <c r="C475" s="393">
        <v>670929493</v>
      </c>
      <c r="D475" s="393" t="s">
        <v>378</v>
      </c>
      <c r="E475" s="236" t="s">
        <v>492</v>
      </c>
      <c r="F475" s="237">
        <v>10227706</v>
      </c>
      <c r="G475" s="249">
        <v>6</v>
      </c>
      <c r="H475" s="392" t="s">
        <v>1725</v>
      </c>
      <c r="I475" s="415">
        <v>12672</v>
      </c>
      <c r="J475" s="393" t="s">
        <v>1571</v>
      </c>
      <c r="K475" s="409"/>
    </row>
    <row r="476" spans="1:11" ht="38.25">
      <c r="A476" s="399" t="s">
        <v>1996</v>
      </c>
      <c r="B476" s="395" t="s">
        <v>377</v>
      </c>
      <c r="C476" s="393">
        <v>670929493</v>
      </c>
      <c r="D476" s="393" t="s">
        <v>378</v>
      </c>
      <c r="E476" s="236" t="s">
        <v>493</v>
      </c>
      <c r="F476" s="237">
        <v>4118255</v>
      </c>
      <c r="G476" s="249">
        <v>9</v>
      </c>
      <c r="H476" s="392" t="s">
        <v>1725</v>
      </c>
      <c r="I476" s="415">
        <v>19008</v>
      </c>
      <c r="J476" s="393" t="s">
        <v>1571</v>
      </c>
      <c r="K476" s="409"/>
    </row>
    <row r="477" spans="1:11" ht="38.25">
      <c r="A477" s="399" t="s">
        <v>1997</v>
      </c>
      <c r="B477" s="395" t="s">
        <v>377</v>
      </c>
      <c r="C477" s="393">
        <v>670929493</v>
      </c>
      <c r="D477" s="393" t="s">
        <v>378</v>
      </c>
      <c r="E477" s="236" t="s">
        <v>494</v>
      </c>
      <c r="F477" s="237">
        <v>10439124</v>
      </c>
      <c r="G477" s="249">
        <v>6</v>
      </c>
      <c r="H477" s="392" t="s">
        <v>1725</v>
      </c>
      <c r="I477" s="415">
        <v>12672</v>
      </c>
      <c r="J477" s="393" t="s">
        <v>1571</v>
      </c>
      <c r="K477" s="409"/>
    </row>
    <row r="478" spans="1:11" ht="38.25">
      <c r="A478" s="399" t="s">
        <v>1998</v>
      </c>
      <c r="B478" s="395" t="s">
        <v>377</v>
      </c>
      <c r="C478" s="393">
        <v>670929493</v>
      </c>
      <c r="D478" s="393" t="s">
        <v>378</v>
      </c>
      <c r="E478" s="236" t="s">
        <v>495</v>
      </c>
      <c r="F478" s="237">
        <v>11466577</v>
      </c>
      <c r="G478" s="249">
        <v>15</v>
      </c>
      <c r="H478" s="392" t="s">
        <v>1725</v>
      </c>
      <c r="I478" s="415">
        <v>31679.999999999996</v>
      </c>
      <c r="J478" s="393" t="s">
        <v>1571</v>
      </c>
      <c r="K478" s="409"/>
    </row>
    <row r="479" spans="1:11" ht="38.25">
      <c r="A479" s="399" t="s">
        <v>1999</v>
      </c>
      <c r="B479" s="395" t="s">
        <v>377</v>
      </c>
      <c r="C479" s="393">
        <v>670929493</v>
      </c>
      <c r="D479" s="393" t="s">
        <v>378</v>
      </c>
      <c r="E479" s="236" t="s">
        <v>496</v>
      </c>
      <c r="F479" s="237">
        <v>12562465</v>
      </c>
      <c r="G479" s="249">
        <v>6</v>
      </c>
      <c r="H479" s="392" t="s">
        <v>1725</v>
      </c>
      <c r="I479" s="415">
        <v>12672</v>
      </c>
      <c r="J479" s="393" t="s">
        <v>1571</v>
      </c>
      <c r="K479" s="409"/>
    </row>
    <row r="480" spans="1:11" ht="38.25">
      <c r="A480" s="399" t="s">
        <v>2000</v>
      </c>
      <c r="B480" s="395" t="s">
        <v>377</v>
      </c>
      <c r="C480" s="393">
        <v>670929493</v>
      </c>
      <c r="D480" s="393" t="s">
        <v>378</v>
      </c>
      <c r="E480" s="234" t="s">
        <v>497</v>
      </c>
      <c r="F480" s="234">
        <v>3569922</v>
      </c>
      <c r="G480" s="252">
        <v>12</v>
      </c>
      <c r="H480" s="392" t="s">
        <v>1725</v>
      </c>
      <c r="I480" s="415">
        <v>25344</v>
      </c>
      <c r="J480" s="393" t="s">
        <v>1571</v>
      </c>
      <c r="K480" s="409"/>
    </row>
    <row r="481" spans="1:11" ht="38.25">
      <c r="A481" s="399" t="s">
        <v>2001</v>
      </c>
      <c r="B481" s="395" t="s">
        <v>377</v>
      </c>
      <c r="C481" s="393">
        <v>670929493</v>
      </c>
      <c r="D481" s="393" t="s">
        <v>378</v>
      </c>
      <c r="E481" s="236" t="s">
        <v>498</v>
      </c>
      <c r="F481" s="237">
        <v>10611587</v>
      </c>
      <c r="G481" s="249">
        <v>6</v>
      </c>
      <c r="H481" s="392" t="s">
        <v>1725</v>
      </c>
      <c r="I481" s="415">
        <v>12672</v>
      </c>
      <c r="J481" s="393" t="s">
        <v>1571</v>
      </c>
      <c r="K481" s="409"/>
    </row>
    <row r="482" spans="1:11" ht="38.25">
      <c r="A482" s="399" t="s">
        <v>2002</v>
      </c>
      <c r="B482" s="395" t="s">
        <v>377</v>
      </c>
      <c r="C482" s="393">
        <v>670929493</v>
      </c>
      <c r="D482" s="393" t="s">
        <v>378</v>
      </c>
      <c r="E482" s="236" t="s">
        <v>499</v>
      </c>
      <c r="F482" s="237">
        <v>3839917</v>
      </c>
      <c r="G482" s="249">
        <v>6</v>
      </c>
      <c r="H482" s="392" t="s">
        <v>1725</v>
      </c>
      <c r="I482" s="415">
        <v>12672</v>
      </c>
      <c r="J482" s="393" t="s">
        <v>1571</v>
      </c>
      <c r="K482" s="409"/>
    </row>
    <row r="483" spans="1:11" ht="38.25">
      <c r="A483" s="399" t="s">
        <v>2003</v>
      </c>
      <c r="B483" s="395" t="s">
        <v>377</v>
      </c>
      <c r="C483" s="393">
        <v>670929493</v>
      </c>
      <c r="D483" s="393" t="s">
        <v>378</v>
      </c>
      <c r="E483" s="236" t="s">
        <v>500</v>
      </c>
      <c r="F483" s="237">
        <v>10615652</v>
      </c>
      <c r="G483" s="249">
        <v>6</v>
      </c>
      <c r="H483" s="392" t="s">
        <v>1725</v>
      </c>
      <c r="I483" s="415">
        <v>12672</v>
      </c>
      <c r="J483" s="393" t="s">
        <v>1571</v>
      </c>
      <c r="K483" s="409"/>
    </row>
    <row r="484" spans="1:11" ht="38.25">
      <c r="A484" s="399" t="s">
        <v>2004</v>
      </c>
      <c r="B484" s="395" t="s">
        <v>377</v>
      </c>
      <c r="C484" s="393">
        <v>670929493</v>
      </c>
      <c r="D484" s="393" t="s">
        <v>378</v>
      </c>
      <c r="E484" s="236" t="s">
        <v>501</v>
      </c>
      <c r="F484" s="237">
        <v>14069018</v>
      </c>
      <c r="G484" s="249">
        <v>3</v>
      </c>
      <c r="H484" s="392" t="s">
        <v>1725</v>
      </c>
      <c r="I484" s="415">
        <v>6336</v>
      </c>
      <c r="J484" s="393" t="s">
        <v>1571</v>
      </c>
      <c r="K484" s="409"/>
    </row>
    <row r="485" spans="1:11" ht="38.25">
      <c r="A485" s="399" t="s">
        <v>2005</v>
      </c>
      <c r="B485" s="395" t="s">
        <v>377</v>
      </c>
      <c r="C485" s="393">
        <v>670929493</v>
      </c>
      <c r="D485" s="393" t="s">
        <v>378</v>
      </c>
      <c r="E485" s="236" t="s">
        <v>502</v>
      </c>
      <c r="F485" s="237">
        <v>14275898</v>
      </c>
      <c r="G485" s="249">
        <v>3</v>
      </c>
      <c r="H485" s="392" t="s">
        <v>1725</v>
      </c>
      <c r="I485" s="415">
        <v>6336</v>
      </c>
      <c r="J485" s="393" t="s">
        <v>1571</v>
      </c>
      <c r="K485" s="409"/>
    </row>
    <row r="486" spans="1:11" ht="38.25">
      <c r="A486" s="399" t="s">
        <v>2006</v>
      </c>
      <c r="B486" s="395" t="s">
        <v>377</v>
      </c>
      <c r="C486" s="393">
        <v>670929493</v>
      </c>
      <c r="D486" s="393" t="s">
        <v>378</v>
      </c>
      <c r="E486" s="240" t="s">
        <v>503</v>
      </c>
      <c r="F486" s="239">
        <v>11160832</v>
      </c>
      <c r="G486" s="247">
        <v>6</v>
      </c>
      <c r="H486" s="392" t="s">
        <v>1725</v>
      </c>
      <c r="I486" s="415">
        <v>12672</v>
      </c>
      <c r="J486" s="393" t="s">
        <v>1571</v>
      </c>
      <c r="K486" s="409"/>
    </row>
    <row r="487" spans="1:11" ht="38.25">
      <c r="A487" s="399" t="s">
        <v>2007</v>
      </c>
      <c r="B487" s="395" t="s">
        <v>377</v>
      </c>
      <c r="C487" s="393">
        <v>670929493</v>
      </c>
      <c r="D487" s="393" t="s">
        <v>378</v>
      </c>
      <c r="E487" s="236" t="s">
        <v>504</v>
      </c>
      <c r="F487" s="237">
        <v>15302532</v>
      </c>
      <c r="G487" s="249">
        <v>6</v>
      </c>
      <c r="H487" s="392" t="s">
        <v>1725</v>
      </c>
      <c r="I487" s="415">
        <v>12672</v>
      </c>
      <c r="J487" s="393" t="s">
        <v>1571</v>
      </c>
      <c r="K487" s="409"/>
    </row>
    <row r="488" spans="1:11" ht="38.25">
      <c r="A488" s="399" t="s">
        <v>2008</v>
      </c>
      <c r="B488" s="395" t="s">
        <v>377</v>
      </c>
      <c r="C488" s="393">
        <v>670929493</v>
      </c>
      <c r="D488" s="393" t="s">
        <v>378</v>
      </c>
      <c r="E488" s="236" t="s">
        <v>505</v>
      </c>
      <c r="F488" s="237">
        <v>8007327</v>
      </c>
      <c r="G488" s="249">
        <v>6</v>
      </c>
      <c r="H488" s="392" t="s">
        <v>1725</v>
      </c>
      <c r="I488" s="415">
        <v>12672</v>
      </c>
      <c r="J488" s="393" t="s">
        <v>1571</v>
      </c>
      <c r="K488" s="409"/>
    </row>
    <row r="489" spans="1:11" ht="38.25">
      <c r="A489" s="399" t="s">
        <v>2009</v>
      </c>
      <c r="B489" s="395" t="s">
        <v>377</v>
      </c>
      <c r="C489" s="393">
        <v>670929493</v>
      </c>
      <c r="D489" s="393" t="s">
        <v>378</v>
      </c>
      <c r="E489" s="236" t="s">
        <v>506</v>
      </c>
      <c r="F489" s="237">
        <v>12375280</v>
      </c>
      <c r="G489" s="249">
        <v>6</v>
      </c>
      <c r="H489" s="392" t="s">
        <v>1725</v>
      </c>
      <c r="I489" s="415">
        <v>12672</v>
      </c>
      <c r="J489" s="393" t="s">
        <v>1571</v>
      </c>
      <c r="K489" s="409"/>
    </row>
    <row r="490" spans="1:11" ht="38.25">
      <c r="A490" s="399" t="s">
        <v>2010</v>
      </c>
      <c r="B490" s="395" t="s">
        <v>377</v>
      </c>
      <c r="C490" s="393">
        <v>670929493</v>
      </c>
      <c r="D490" s="393" t="s">
        <v>378</v>
      </c>
      <c r="E490" s="236" t="s">
        <v>507</v>
      </c>
      <c r="F490" s="237">
        <v>11727681</v>
      </c>
      <c r="G490" s="249">
        <v>6</v>
      </c>
      <c r="H490" s="392" t="s">
        <v>1725</v>
      </c>
      <c r="I490" s="415">
        <v>12672</v>
      </c>
      <c r="J490" s="393" t="s">
        <v>1571</v>
      </c>
      <c r="K490" s="409"/>
    </row>
    <row r="491" spans="1:11" ht="38.25">
      <c r="A491" s="399" t="s">
        <v>2011</v>
      </c>
      <c r="B491" s="395" t="s">
        <v>377</v>
      </c>
      <c r="C491" s="393">
        <v>670929493</v>
      </c>
      <c r="D491" s="393" t="s">
        <v>378</v>
      </c>
      <c r="E491" s="236" t="s">
        <v>508</v>
      </c>
      <c r="F491" s="237">
        <v>4492389</v>
      </c>
      <c r="G491" s="249">
        <v>6</v>
      </c>
      <c r="H491" s="392" t="s">
        <v>1725</v>
      </c>
      <c r="I491" s="415">
        <v>12672</v>
      </c>
      <c r="J491" s="393" t="s">
        <v>1571</v>
      </c>
      <c r="K491" s="409"/>
    </row>
    <row r="492" spans="1:11" ht="38.25">
      <c r="A492" s="399" t="s">
        <v>2012</v>
      </c>
      <c r="B492" s="395" t="s">
        <v>377</v>
      </c>
      <c r="C492" s="393">
        <v>670929493</v>
      </c>
      <c r="D492" s="393" t="s">
        <v>378</v>
      </c>
      <c r="E492" s="236" t="s">
        <v>509</v>
      </c>
      <c r="F492" s="237">
        <v>11676088</v>
      </c>
      <c r="G492" s="249">
        <v>6</v>
      </c>
      <c r="H492" s="392" t="s">
        <v>1725</v>
      </c>
      <c r="I492" s="415">
        <v>12672</v>
      </c>
      <c r="J492" s="393" t="s">
        <v>1571</v>
      </c>
      <c r="K492" s="409"/>
    </row>
    <row r="493" spans="1:11" ht="38.25">
      <c r="A493" s="399" t="s">
        <v>2013</v>
      </c>
      <c r="B493" s="395" t="s">
        <v>377</v>
      </c>
      <c r="C493" s="393">
        <v>670929493</v>
      </c>
      <c r="D493" s="393" t="s">
        <v>378</v>
      </c>
      <c r="E493" s="236" t="s">
        <v>510</v>
      </c>
      <c r="F493" s="237">
        <v>5212082</v>
      </c>
      <c r="G493" s="249">
        <v>6</v>
      </c>
      <c r="H493" s="392" t="s">
        <v>1725</v>
      </c>
      <c r="I493" s="415">
        <v>12672</v>
      </c>
      <c r="J493" s="393" t="s">
        <v>1571</v>
      </c>
      <c r="K493" s="409"/>
    </row>
    <row r="494" spans="1:11" ht="38.25">
      <c r="A494" s="399" t="s">
        <v>2014</v>
      </c>
      <c r="B494" s="395" t="s">
        <v>377</v>
      </c>
      <c r="C494" s="393">
        <v>670929493</v>
      </c>
      <c r="D494" s="393" t="s">
        <v>378</v>
      </c>
      <c r="E494" s="236" t="s">
        <v>511</v>
      </c>
      <c r="F494" s="237">
        <v>11727641</v>
      </c>
      <c r="G494" s="249">
        <v>6</v>
      </c>
      <c r="H494" s="392" t="s">
        <v>1725</v>
      </c>
      <c r="I494" s="415">
        <v>12672</v>
      </c>
      <c r="J494" s="393" t="s">
        <v>1571</v>
      </c>
      <c r="K494" s="409"/>
    </row>
    <row r="495" spans="1:11" ht="38.25">
      <c r="A495" s="399" t="s">
        <v>2015</v>
      </c>
      <c r="B495" s="395" t="s">
        <v>377</v>
      </c>
      <c r="C495" s="393">
        <v>670929493</v>
      </c>
      <c r="D495" s="393" t="s">
        <v>378</v>
      </c>
      <c r="E495" s="236" t="s">
        <v>512</v>
      </c>
      <c r="F495" s="237">
        <v>6632973</v>
      </c>
      <c r="G495" s="249">
        <v>6</v>
      </c>
      <c r="H495" s="392" t="s">
        <v>1725</v>
      </c>
      <c r="I495" s="415">
        <v>12672</v>
      </c>
      <c r="J495" s="393" t="s">
        <v>1571</v>
      </c>
      <c r="K495" s="409"/>
    </row>
    <row r="496" spans="1:11" ht="38.25">
      <c r="A496" s="399" t="s">
        <v>2016</v>
      </c>
      <c r="B496" s="395" t="s">
        <v>377</v>
      </c>
      <c r="C496" s="393">
        <v>670929493</v>
      </c>
      <c r="D496" s="393" t="s">
        <v>378</v>
      </c>
      <c r="E496" s="236" t="s">
        <v>513</v>
      </c>
      <c r="F496" s="237">
        <v>14836167</v>
      </c>
      <c r="G496" s="249">
        <v>6</v>
      </c>
      <c r="H496" s="392" t="s">
        <v>1725</v>
      </c>
      <c r="I496" s="415">
        <v>12672</v>
      </c>
      <c r="J496" s="393" t="s">
        <v>1571</v>
      </c>
      <c r="K496" s="409"/>
    </row>
    <row r="497" spans="1:11" ht="38.25">
      <c r="A497" s="399" t="s">
        <v>2017</v>
      </c>
      <c r="B497" s="395" t="s">
        <v>377</v>
      </c>
      <c r="C497" s="393">
        <v>670929493</v>
      </c>
      <c r="D497" s="393" t="s">
        <v>378</v>
      </c>
      <c r="E497" s="236" t="s">
        <v>513</v>
      </c>
      <c r="F497" s="237">
        <v>14836176</v>
      </c>
      <c r="G497" s="249">
        <v>6</v>
      </c>
      <c r="H497" s="392" t="s">
        <v>1725</v>
      </c>
      <c r="I497" s="415">
        <v>12672</v>
      </c>
      <c r="J497" s="393" t="s">
        <v>1571</v>
      </c>
      <c r="K497" s="409"/>
    </row>
    <row r="498" spans="1:11" ht="38.25">
      <c r="A498" s="399" t="s">
        <v>2018</v>
      </c>
      <c r="B498" s="395" t="s">
        <v>377</v>
      </c>
      <c r="C498" s="393">
        <v>670929493</v>
      </c>
      <c r="D498" s="393" t="s">
        <v>378</v>
      </c>
      <c r="E498" s="236" t="s">
        <v>513</v>
      </c>
      <c r="F498" s="237">
        <v>14835886</v>
      </c>
      <c r="G498" s="249">
        <v>6</v>
      </c>
      <c r="H498" s="392" t="s">
        <v>1725</v>
      </c>
      <c r="I498" s="415">
        <v>12672</v>
      </c>
      <c r="J498" s="393" t="s">
        <v>1571</v>
      </c>
      <c r="K498" s="409"/>
    </row>
    <row r="499" spans="1:11" ht="38.25">
      <c r="A499" s="399" t="s">
        <v>2019</v>
      </c>
      <c r="B499" s="395" t="s">
        <v>377</v>
      </c>
      <c r="C499" s="393">
        <v>670929493</v>
      </c>
      <c r="D499" s="393" t="s">
        <v>378</v>
      </c>
      <c r="E499" s="236" t="s">
        <v>514</v>
      </c>
      <c r="F499" s="237">
        <v>14835626</v>
      </c>
      <c r="G499" s="249">
        <v>6</v>
      </c>
      <c r="H499" s="392" t="s">
        <v>1725</v>
      </c>
      <c r="I499" s="415">
        <v>12672</v>
      </c>
      <c r="J499" s="393" t="s">
        <v>1571</v>
      </c>
      <c r="K499" s="409"/>
    </row>
    <row r="500" spans="1:11" ht="38.25">
      <c r="A500" s="399" t="s">
        <v>2020</v>
      </c>
      <c r="B500" s="395" t="s">
        <v>377</v>
      </c>
      <c r="C500" s="393">
        <v>670929493</v>
      </c>
      <c r="D500" s="393" t="s">
        <v>378</v>
      </c>
      <c r="E500" s="236" t="s">
        <v>514</v>
      </c>
      <c r="F500" s="237">
        <v>14165972</v>
      </c>
      <c r="G500" s="249">
        <v>6</v>
      </c>
      <c r="H500" s="392" t="s">
        <v>1725</v>
      </c>
      <c r="I500" s="415">
        <v>12672</v>
      </c>
      <c r="J500" s="393" t="s">
        <v>1571</v>
      </c>
      <c r="K500" s="409"/>
    </row>
    <row r="501" spans="1:11" ht="38.25">
      <c r="A501" s="399" t="s">
        <v>2021</v>
      </c>
      <c r="B501" s="395" t="s">
        <v>377</v>
      </c>
      <c r="C501" s="393">
        <v>670929493</v>
      </c>
      <c r="D501" s="393" t="s">
        <v>378</v>
      </c>
      <c r="E501" s="236" t="s">
        <v>515</v>
      </c>
      <c r="F501" s="237">
        <v>4965273</v>
      </c>
      <c r="G501" s="249">
        <v>6</v>
      </c>
      <c r="H501" s="392" t="s">
        <v>1725</v>
      </c>
      <c r="I501" s="415">
        <v>12672</v>
      </c>
      <c r="J501" s="393" t="s">
        <v>1571</v>
      </c>
      <c r="K501" s="409"/>
    </row>
    <row r="502" spans="1:11" ht="38.25">
      <c r="A502" s="399" t="s">
        <v>2022</v>
      </c>
      <c r="B502" s="395" t="s">
        <v>377</v>
      </c>
      <c r="C502" s="393">
        <v>670929493</v>
      </c>
      <c r="D502" s="393" t="s">
        <v>378</v>
      </c>
      <c r="E502" s="238" t="s">
        <v>516</v>
      </c>
      <c r="F502" s="239">
        <v>19492757</v>
      </c>
      <c r="G502" s="250">
        <v>2</v>
      </c>
      <c r="H502" s="392" t="s">
        <v>1725</v>
      </c>
      <c r="I502" s="415">
        <v>4224</v>
      </c>
      <c r="J502" s="393" t="s">
        <v>1571</v>
      </c>
      <c r="K502" s="409"/>
    </row>
    <row r="503" spans="1:11" ht="38.25">
      <c r="A503" s="399" t="s">
        <v>2023</v>
      </c>
      <c r="B503" s="395" t="s">
        <v>377</v>
      </c>
      <c r="C503" s="393">
        <v>670929493</v>
      </c>
      <c r="D503" s="393" t="s">
        <v>378</v>
      </c>
      <c r="E503" s="236" t="s">
        <v>517</v>
      </c>
      <c r="F503" s="237">
        <v>14465303</v>
      </c>
      <c r="G503" s="249">
        <v>6</v>
      </c>
      <c r="H503" s="392" t="s">
        <v>1725</v>
      </c>
      <c r="I503" s="415">
        <v>12672</v>
      </c>
      <c r="J503" s="393" t="s">
        <v>1571</v>
      </c>
      <c r="K503" s="409"/>
    </row>
    <row r="504" spans="1:11" ht="38.25">
      <c r="A504" s="399" t="s">
        <v>2024</v>
      </c>
      <c r="B504" s="395" t="s">
        <v>377</v>
      </c>
      <c r="C504" s="393">
        <v>670929493</v>
      </c>
      <c r="D504" s="393" t="s">
        <v>378</v>
      </c>
      <c r="E504" s="236" t="s">
        <v>518</v>
      </c>
      <c r="F504" s="237">
        <v>14505905</v>
      </c>
      <c r="G504" s="249">
        <v>6</v>
      </c>
      <c r="H504" s="392" t="s">
        <v>1725</v>
      </c>
      <c r="I504" s="415">
        <v>12672</v>
      </c>
      <c r="J504" s="393" t="s">
        <v>1571</v>
      </c>
      <c r="K504" s="409"/>
    </row>
    <row r="505" spans="1:11" ht="38.25">
      <c r="A505" s="399" t="s">
        <v>2025</v>
      </c>
      <c r="B505" s="395" t="s">
        <v>377</v>
      </c>
      <c r="C505" s="393">
        <v>670929493</v>
      </c>
      <c r="D505" s="393" t="s">
        <v>378</v>
      </c>
      <c r="E505" s="236" t="s">
        <v>519</v>
      </c>
      <c r="F505" s="237">
        <v>15041733</v>
      </c>
      <c r="G505" s="249">
        <v>6</v>
      </c>
      <c r="H505" s="392" t="s">
        <v>1725</v>
      </c>
      <c r="I505" s="415">
        <v>12672</v>
      </c>
      <c r="J505" s="393" t="s">
        <v>1571</v>
      </c>
      <c r="K505" s="409"/>
    </row>
    <row r="506" spans="1:11" ht="38.25">
      <c r="A506" s="399" t="s">
        <v>2026</v>
      </c>
      <c r="B506" s="395" t="s">
        <v>377</v>
      </c>
      <c r="C506" s="393">
        <v>670929493</v>
      </c>
      <c r="D506" s="393" t="s">
        <v>378</v>
      </c>
      <c r="E506" s="236" t="s">
        <v>520</v>
      </c>
      <c r="F506" s="237">
        <v>3461388</v>
      </c>
      <c r="G506" s="249">
        <v>6</v>
      </c>
      <c r="H506" s="392" t="s">
        <v>1725</v>
      </c>
      <c r="I506" s="415">
        <v>12672</v>
      </c>
      <c r="J506" s="393" t="s">
        <v>1571</v>
      </c>
      <c r="K506" s="409"/>
    </row>
    <row r="507" spans="1:11" ht="38.25">
      <c r="A507" s="399" t="s">
        <v>2027</v>
      </c>
      <c r="B507" s="395" t="s">
        <v>377</v>
      </c>
      <c r="C507" s="393">
        <v>670929493</v>
      </c>
      <c r="D507" s="393" t="s">
        <v>378</v>
      </c>
      <c r="E507" s="236" t="s">
        <v>521</v>
      </c>
      <c r="F507" s="237">
        <v>13321797</v>
      </c>
      <c r="G507" s="249">
        <v>6</v>
      </c>
      <c r="H507" s="392" t="s">
        <v>1725</v>
      </c>
      <c r="I507" s="415">
        <v>12672</v>
      </c>
      <c r="J507" s="393" t="s">
        <v>1571</v>
      </c>
      <c r="K507" s="409"/>
    </row>
    <row r="508" spans="1:11" ht="38.25">
      <c r="A508" s="399" t="s">
        <v>2028</v>
      </c>
      <c r="B508" s="395" t="s">
        <v>377</v>
      </c>
      <c r="C508" s="393">
        <v>670929493</v>
      </c>
      <c r="D508" s="393" t="s">
        <v>378</v>
      </c>
      <c r="E508" s="236" t="s">
        <v>522</v>
      </c>
      <c r="F508" s="237">
        <v>14835699</v>
      </c>
      <c r="G508" s="249">
        <v>6</v>
      </c>
      <c r="H508" s="392" t="s">
        <v>1725</v>
      </c>
      <c r="I508" s="415">
        <v>12672</v>
      </c>
      <c r="J508" s="393" t="s">
        <v>1571</v>
      </c>
      <c r="K508" s="409"/>
    </row>
    <row r="509" spans="1:11" ht="38.25">
      <c r="A509" s="399" t="s">
        <v>2029</v>
      </c>
      <c r="B509" s="395" t="s">
        <v>377</v>
      </c>
      <c r="C509" s="393">
        <v>670929493</v>
      </c>
      <c r="D509" s="393" t="s">
        <v>378</v>
      </c>
      <c r="E509" s="236" t="s">
        <v>523</v>
      </c>
      <c r="F509" s="237">
        <v>14505975</v>
      </c>
      <c r="G509" s="249">
        <v>12</v>
      </c>
      <c r="H509" s="392" t="s">
        <v>1725</v>
      </c>
      <c r="I509" s="415">
        <v>25344</v>
      </c>
      <c r="J509" s="393" t="s">
        <v>1571</v>
      </c>
      <c r="K509" s="409"/>
    </row>
    <row r="510" spans="1:11" ht="38.25">
      <c r="A510" s="399" t="s">
        <v>2030</v>
      </c>
      <c r="B510" s="395" t="s">
        <v>377</v>
      </c>
      <c r="C510" s="393">
        <v>670929493</v>
      </c>
      <c r="D510" s="393" t="s">
        <v>378</v>
      </c>
      <c r="E510" s="236" t="s">
        <v>524</v>
      </c>
      <c r="F510" s="239">
        <v>29763702</v>
      </c>
      <c r="G510" s="249">
        <v>3</v>
      </c>
      <c r="H510" s="392" t="s">
        <v>1725</v>
      </c>
      <c r="I510" s="415">
        <v>6336</v>
      </c>
      <c r="J510" s="393" t="s">
        <v>1571</v>
      </c>
      <c r="K510" s="409"/>
    </row>
    <row r="511" spans="1:11" ht="38.25">
      <c r="A511" s="399" t="s">
        <v>2031</v>
      </c>
      <c r="B511" s="395" t="s">
        <v>377</v>
      </c>
      <c r="C511" s="393">
        <v>670929493</v>
      </c>
      <c r="D511" s="393" t="s">
        <v>378</v>
      </c>
      <c r="E511" s="236" t="s">
        <v>525</v>
      </c>
      <c r="F511" s="237">
        <v>3451821</v>
      </c>
      <c r="G511" s="249">
        <v>6</v>
      </c>
      <c r="H511" s="392" t="s">
        <v>1725</v>
      </c>
      <c r="I511" s="415">
        <v>12672</v>
      </c>
      <c r="J511" s="393" t="s">
        <v>1571</v>
      </c>
      <c r="K511" s="409"/>
    </row>
    <row r="512" spans="1:11" ht="38.25">
      <c r="A512" s="399" t="s">
        <v>2032</v>
      </c>
      <c r="B512" s="395" t="s">
        <v>377</v>
      </c>
      <c r="C512" s="393">
        <v>670929493</v>
      </c>
      <c r="D512" s="393" t="s">
        <v>378</v>
      </c>
      <c r="E512" s="236" t="s">
        <v>526</v>
      </c>
      <c r="F512" s="237">
        <v>12698265</v>
      </c>
      <c r="G512" s="249">
        <v>6</v>
      </c>
      <c r="H512" s="392" t="s">
        <v>1725</v>
      </c>
      <c r="I512" s="415">
        <v>12672</v>
      </c>
      <c r="J512" s="393" t="s">
        <v>1571</v>
      </c>
      <c r="K512" s="409"/>
    </row>
    <row r="513" spans="1:11" ht="38.25">
      <c r="A513" s="399" t="s">
        <v>2033</v>
      </c>
      <c r="B513" s="395" t="s">
        <v>377</v>
      </c>
      <c r="C513" s="393">
        <v>670929493</v>
      </c>
      <c r="D513" s="393" t="s">
        <v>378</v>
      </c>
      <c r="E513" s="236" t="s">
        <v>1773</v>
      </c>
      <c r="F513" s="237">
        <v>15303923</v>
      </c>
      <c r="G513" s="249">
        <v>6</v>
      </c>
      <c r="H513" s="392" t="s">
        <v>1725</v>
      </c>
      <c r="I513" s="415">
        <v>12672</v>
      </c>
      <c r="J513" s="393" t="s">
        <v>1571</v>
      </c>
      <c r="K513" s="409"/>
    </row>
    <row r="514" spans="1:10" ht="38.25">
      <c r="A514" s="156" t="s">
        <v>2034</v>
      </c>
      <c r="B514" s="74" t="s">
        <v>377</v>
      </c>
      <c r="C514" s="141">
        <v>670929493</v>
      </c>
      <c r="D514" s="141" t="s">
        <v>378</v>
      </c>
      <c r="E514" s="236" t="s">
        <v>1774</v>
      </c>
      <c r="F514" s="239">
        <v>29776363</v>
      </c>
      <c r="G514" s="249">
        <v>3</v>
      </c>
      <c r="H514" s="45" t="s">
        <v>1725</v>
      </c>
      <c r="I514" s="356">
        <v>6336</v>
      </c>
      <c r="J514" s="141" t="s">
        <v>1571</v>
      </c>
    </row>
    <row r="515" spans="1:10" ht="38.25">
      <c r="A515" s="156" t="s">
        <v>2035</v>
      </c>
      <c r="B515" s="74" t="s">
        <v>377</v>
      </c>
      <c r="C515" s="141">
        <v>670929493</v>
      </c>
      <c r="D515" s="141" t="s">
        <v>378</v>
      </c>
      <c r="E515" s="236" t="s">
        <v>1775</v>
      </c>
      <c r="F515" s="237">
        <v>3446104</v>
      </c>
      <c r="G515" s="249">
        <v>6</v>
      </c>
      <c r="H515" s="45" t="s">
        <v>1725</v>
      </c>
      <c r="I515" s="356">
        <v>12672</v>
      </c>
      <c r="J515" s="141" t="s">
        <v>1571</v>
      </c>
    </row>
    <row r="516" spans="1:10" ht="38.25">
      <c r="A516" s="156" t="s">
        <v>2036</v>
      </c>
      <c r="B516" s="74" t="s">
        <v>377</v>
      </c>
      <c r="C516" s="141">
        <v>670929493</v>
      </c>
      <c r="D516" s="141" t="s">
        <v>378</v>
      </c>
      <c r="E516" s="236" t="s">
        <v>1776</v>
      </c>
      <c r="F516" s="237">
        <v>14528147</v>
      </c>
      <c r="G516" s="249">
        <v>12</v>
      </c>
      <c r="H516" s="45" t="s">
        <v>1725</v>
      </c>
      <c r="I516" s="356">
        <v>25344</v>
      </c>
      <c r="J516" s="141" t="s">
        <v>1571</v>
      </c>
    </row>
    <row r="517" spans="1:10" ht="38.25">
      <c r="A517" s="156" t="s">
        <v>2037</v>
      </c>
      <c r="B517" s="74" t="s">
        <v>377</v>
      </c>
      <c r="C517" s="141">
        <v>670929493</v>
      </c>
      <c r="D517" s="141" t="s">
        <v>378</v>
      </c>
      <c r="E517" s="236" t="s">
        <v>1777</v>
      </c>
      <c r="F517" s="237">
        <v>11727611</v>
      </c>
      <c r="G517" s="249">
        <v>6</v>
      </c>
      <c r="H517" s="45" t="s">
        <v>1725</v>
      </c>
      <c r="I517" s="356">
        <v>12672</v>
      </c>
      <c r="J517" s="141" t="s">
        <v>1571</v>
      </c>
    </row>
    <row r="518" spans="1:10" ht="38.25">
      <c r="A518" s="156" t="s">
        <v>2038</v>
      </c>
      <c r="B518" s="74" t="s">
        <v>377</v>
      </c>
      <c r="C518" s="141">
        <v>670929493</v>
      </c>
      <c r="D518" s="141" t="s">
        <v>378</v>
      </c>
      <c r="E518" s="240" t="s">
        <v>1778</v>
      </c>
      <c r="F518" s="239">
        <v>14890067</v>
      </c>
      <c r="G518" s="247">
        <v>6</v>
      </c>
      <c r="H518" s="45" t="s">
        <v>1725</v>
      </c>
      <c r="I518" s="356">
        <v>12672</v>
      </c>
      <c r="J518" s="141" t="s">
        <v>1571</v>
      </c>
    </row>
    <row r="519" spans="1:10" ht="38.25">
      <c r="A519" s="156" t="s">
        <v>2039</v>
      </c>
      <c r="B519" s="74" t="s">
        <v>377</v>
      </c>
      <c r="C519" s="141">
        <v>670929493</v>
      </c>
      <c r="D519" s="141" t="s">
        <v>378</v>
      </c>
      <c r="E519" s="240" t="s">
        <v>1779</v>
      </c>
      <c r="F519" s="239">
        <v>15180297</v>
      </c>
      <c r="G519" s="247">
        <v>6</v>
      </c>
      <c r="H519" s="45" t="s">
        <v>1725</v>
      </c>
      <c r="I519" s="356">
        <v>12672</v>
      </c>
      <c r="J519" s="141" t="s">
        <v>1571</v>
      </c>
    </row>
    <row r="520" spans="1:10" ht="38.25">
      <c r="A520" s="156" t="s">
        <v>2040</v>
      </c>
      <c r="B520" s="74" t="s">
        <v>377</v>
      </c>
      <c r="C520" s="141">
        <v>670929493</v>
      </c>
      <c r="D520" s="141" t="s">
        <v>378</v>
      </c>
      <c r="E520" s="240" t="s">
        <v>1780</v>
      </c>
      <c r="F520" s="239">
        <v>7245005</v>
      </c>
      <c r="G520" s="247">
        <v>6</v>
      </c>
      <c r="H520" s="45" t="s">
        <v>1725</v>
      </c>
      <c r="I520" s="356">
        <v>12672</v>
      </c>
      <c r="J520" s="141" t="s">
        <v>1571</v>
      </c>
    </row>
    <row r="521" spans="1:10" ht="38.25">
      <c r="A521" s="156" t="s">
        <v>2041</v>
      </c>
      <c r="B521" s="74" t="s">
        <v>377</v>
      </c>
      <c r="C521" s="141">
        <v>670929493</v>
      </c>
      <c r="D521" s="141" t="s">
        <v>378</v>
      </c>
      <c r="E521" s="240" t="s">
        <v>1781</v>
      </c>
      <c r="F521" s="239">
        <v>4111716</v>
      </c>
      <c r="G521" s="247">
        <v>12</v>
      </c>
      <c r="H521" s="45" t="s">
        <v>1725</v>
      </c>
      <c r="I521" s="356">
        <v>25344</v>
      </c>
      <c r="J521" s="141" t="s">
        <v>1571</v>
      </c>
    </row>
    <row r="522" spans="1:10" ht="38.25">
      <c r="A522" s="156" t="s">
        <v>2042</v>
      </c>
      <c r="B522" s="74" t="s">
        <v>377</v>
      </c>
      <c r="C522" s="141">
        <v>670929493</v>
      </c>
      <c r="D522" s="141" t="s">
        <v>378</v>
      </c>
      <c r="E522" s="240" t="s">
        <v>1781</v>
      </c>
      <c r="F522" s="239">
        <v>12570066</v>
      </c>
      <c r="G522" s="247">
        <v>6</v>
      </c>
      <c r="H522" s="45" t="s">
        <v>1725</v>
      </c>
      <c r="I522" s="356">
        <v>12672</v>
      </c>
      <c r="J522" s="141" t="s">
        <v>1571</v>
      </c>
    </row>
    <row r="523" spans="1:10" ht="38.25">
      <c r="A523" s="156" t="s">
        <v>2043</v>
      </c>
      <c r="B523" s="74" t="s">
        <v>377</v>
      </c>
      <c r="C523" s="141">
        <v>670929493</v>
      </c>
      <c r="D523" s="141" t="s">
        <v>378</v>
      </c>
      <c r="E523" s="240" t="s">
        <v>1782</v>
      </c>
      <c r="F523" s="239">
        <v>14890827</v>
      </c>
      <c r="G523" s="247">
        <v>6</v>
      </c>
      <c r="H523" s="45" t="s">
        <v>1725</v>
      </c>
      <c r="I523" s="356">
        <v>12672</v>
      </c>
      <c r="J523" s="141" t="s">
        <v>1571</v>
      </c>
    </row>
    <row r="524" spans="1:10" ht="38.25">
      <c r="A524" s="156" t="s">
        <v>2044</v>
      </c>
      <c r="B524" s="74" t="s">
        <v>377</v>
      </c>
      <c r="C524" s="141">
        <v>670929493</v>
      </c>
      <c r="D524" s="141" t="s">
        <v>378</v>
      </c>
      <c r="E524" s="240" t="s">
        <v>1783</v>
      </c>
      <c r="F524" s="239">
        <v>2821445</v>
      </c>
      <c r="G524" s="247">
        <v>6</v>
      </c>
      <c r="H524" s="45" t="s">
        <v>1725</v>
      </c>
      <c r="I524" s="356">
        <v>12672</v>
      </c>
      <c r="J524" s="141" t="s">
        <v>1571</v>
      </c>
    </row>
    <row r="525" spans="1:10" ht="38.25">
      <c r="A525" s="156" t="s">
        <v>2045</v>
      </c>
      <c r="B525" s="74" t="s">
        <v>377</v>
      </c>
      <c r="C525" s="141">
        <v>670929493</v>
      </c>
      <c r="D525" s="141" t="s">
        <v>378</v>
      </c>
      <c r="E525" s="240" t="s">
        <v>1784</v>
      </c>
      <c r="F525" s="239">
        <v>12889512</v>
      </c>
      <c r="G525" s="247">
        <v>12</v>
      </c>
      <c r="H525" s="45" t="s">
        <v>1725</v>
      </c>
      <c r="I525" s="356">
        <v>25344</v>
      </c>
      <c r="J525" s="141" t="s">
        <v>1571</v>
      </c>
    </row>
    <row r="526" spans="1:10" ht="38.25">
      <c r="A526" s="156" t="s">
        <v>2046</v>
      </c>
      <c r="B526" s="74" t="s">
        <v>377</v>
      </c>
      <c r="C526" s="141">
        <v>670929493</v>
      </c>
      <c r="D526" s="141" t="s">
        <v>378</v>
      </c>
      <c r="E526" s="240" t="s">
        <v>1785</v>
      </c>
      <c r="F526" s="239">
        <v>12027998</v>
      </c>
      <c r="G526" s="247">
        <v>6</v>
      </c>
      <c r="H526" s="45" t="s">
        <v>1725</v>
      </c>
      <c r="I526" s="356">
        <v>12672</v>
      </c>
      <c r="J526" s="141" t="s">
        <v>1571</v>
      </c>
    </row>
    <row r="527" spans="1:10" ht="38.25">
      <c r="A527" s="156" t="s">
        <v>2047</v>
      </c>
      <c r="B527" s="74" t="s">
        <v>377</v>
      </c>
      <c r="C527" s="141">
        <v>670929493</v>
      </c>
      <c r="D527" s="141" t="s">
        <v>378</v>
      </c>
      <c r="E527" s="240" t="s">
        <v>1786</v>
      </c>
      <c r="F527" s="239">
        <v>11674357</v>
      </c>
      <c r="G527" s="247">
        <v>6</v>
      </c>
      <c r="H527" s="45" t="s">
        <v>1725</v>
      </c>
      <c r="I527" s="356">
        <v>12672</v>
      </c>
      <c r="J527" s="141" t="s">
        <v>1571</v>
      </c>
    </row>
    <row r="528" spans="1:10" ht="38.25">
      <c r="A528" s="156" t="s">
        <v>2048</v>
      </c>
      <c r="B528" s="74" t="s">
        <v>377</v>
      </c>
      <c r="C528" s="141">
        <v>670929493</v>
      </c>
      <c r="D528" s="141" t="s">
        <v>378</v>
      </c>
      <c r="E528" s="240" t="s">
        <v>1787</v>
      </c>
      <c r="F528" s="239">
        <v>14545973</v>
      </c>
      <c r="G528" s="247">
        <v>6</v>
      </c>
      <c r="H528" s="45" t="s">
        <v>1725</v>
      </c>
      <c r="I528" s="356">
        <v>12672</v>
      </c>
      <c r="J528" s="141" t="s">
        <v>1571</v>
      </c>
    </row>
    <row r="529" spans="1:10" ht="38.25">
      <c r="A529" s="156" t="s">
        <v>2049</v>
      </c>
      <c r="B529" s="74" t="s">
        <v>377</v>
      </c>
      <c r="C529" s="141">
        <v>670929493</v>
      </c>
      <c r="D529" s="141" t="s">
        <v>378</v>
      </c>
      <c r="E529" s="240" t="s">
        <v>1788</v>
      </c>
      <c r="F529" s="239">
        <v>13126849</v>
      </c>
      <c r="G529" s="247">
        <v>6</v>
      </c>
      <c r="H529" s="45" t="s">
        <v>1725</v>
      </c>
      <c r="I529" s="356">
        <v>12672</v>
      </c>
      <c r="J529" s="141" t="s">
        <v>1571</v>
      </c>
    </row>
    <row r="530" spans="1:10" ht="38.25">
      <c r="A530" s="156" t="s">
        <v>2050</v>
      </c>
      <c r="B530" s="74" t="s">
        <v>377</v>
      </c>
      <c r="C530" s="141">
        <v>670929493</v>
      </c>
      <c r="D530" s="141" t="s">
        <v>378</v>
      </c>
      <c r="E530" s="240" t="s">
        <v>1789</v>
      </c>
      <c r="F530" s="239">
        <v>12990158</v>
      </c>
      <c r="G530" s="247">
        <v>6</v>
      </c>
      <c r="H530" s="45" t="s">
        <v>1725</v>
      </c>
      <c r="I530" s="356">
        <v>12672</v>
      </c>
      <c r="J530" s="141" t="s">
        <v>1571</v>
      </c>
    </row>
    <row r="531" spans="1:10" ht="38.25">
      <c r="A531" s="156" t="s">
        <v>2051</v>
      </c>
      <c r="B531" s="74" t="s">
        <v>377</v>
      </c>
      <c r="C531" s="141">
        <v>670929493</v>
      </c>
      <c r="D531" s="141" t="s">
        <v>378</v>
      </c>
      <c r="E531" s="240" t="s">
        <v>1790</v>
      </c>
      <c r="F531" s="239">
        <v>14890530</v>
      </c>
      <c r="G531" s="247">
        <v>6</v>
      </c>
      <c r="H531" s="45" t="s">
        <v>1725</v>
      </c>
      <c r="I531" s="356">
        <v>12672</v>
      </c>
      <c r="J531" s="141" t="s">
        <v>1571</v>
      </c>
    </row>
    <row r="532" spans="1:10" ht="38.25">
      <c r="A532" s="156" t="s">
        <v>2052</v>
      </c>
      <c r="B532" s="74" t="s">
        <v>377</v>
      </c>
      <c r="C532" s="141">
        <v>670929493</v>
      </c>
      <c r="D532" s="141" t="s">
        <v>378</v>
      </c>
      <c r="E532" s="240" t="s">
        <v>1791</v>
      </c>
      <c r="F532" s="239">
        <v>12028365</v>
      </c>
      <c r="G532" s="247">
        <v>6</v>
      </c>
      <c r="H532" s="45" t="s">
        <v>1725</v>
      </c>
      <c r="I532" s="356">
        <v>12672</v>
      </c>
      <c r="J532" s="141" t="s">
        <v>1571</v>
      </c>
    </row>
    <row r="533" spans="1:10" ht="38.25">
      <c r="A533" s="156" t="s">
        <v>2053</v>
      </c>
      <c r="B533" s="74" t="s">
        <v>377</v>
      </c>
      <c r="C533" s="141">
        <v>670929493</v>
      </c>
      <c r="D533" s="141" t="s">
        <v>378</v>
      </c>
      <c r="E533" s="240" t="s">
        <v>1792</v>
      </c>
      <c r="F533" s="239">
        <v>11674065</v>
      </c>
      <c r="G533" s="247">
        <v>6</v>
      </c>
      <c r="H533" s="45" t="s">
        <v>1725</v>
      </c>
      <c r="I533" s="356">
        <v>12672</v>
      </c>
      <c r="J533" s="141" t="s">
        <v>1571</v>
      </c>
    </row>
    <row r="534" spans="1:10" ht="38.25">
      <c r="A534" s="156" t="s">
        <v>2054</v>
      </c>
      <c r="B534" s="74" t="s">
        <v>377</v>
      </c>
      <c r="C534" s="141">
        <v>670929493</v>
      </c>
      <c r="D534" s="141" t="s">
        <v>378</v>
      </c>
      <c r="E534" s="240" t="s">
        <v>1793</v>
      </c>
      <c r="F534" s="239">
        <v>2866641</v>
      </c>
      <c r="G534" s="247">
        <v>6</v>
      </c>
      <c r="H534" s="45" t="s">
        <v>1725</v>
      </c>
      <c r="I534" s="356">
        <v>12672</v>
      </c>
      <c r="J534" s="141" t="s">
        <v>1571</v>
      </c>
    </row>
    <row r="535" spans="1:10" ht="38.25">
      <c r="A535" s="156" t="s">
        <v>2055</v>
      </c>
      <c r="B535" s="74" t="s">
        <v>377</v>
      </c>
      <c r="C535" s="141">
        <v>670929493</v>
      </c>
      <c r="D535" s="141" t="s">
        <v>378</v>
      </c>
      <c r="E535" s="240" t="s">
        <v>1794</v>
      </c>
      <c r="F535" s="239">
        <v>5970833</v>
      </c>
      <c r="G535" s="247">
        <v>6</v>
      </c>
      <c r="H535" s="45" t="s">
        <v>1725</v>
      </c>
      <c r="I535" s="356">
        <v>12672</v>
      </c>
      <c r="J535" s="141" t="s">
        <v>1571</v>
      </c>
    </row>
    <row r="536" spans="1:10" ht="38.25">
      <c r="A536" s="156" t="s">
        <v>2056</v>
      </c>
      <c r="B536" s="74" t="s">
        <v>377</v>
      </c>
      <c r="C536" s="141">
        <v>670929493</v>
      </c>
      <c r="D536" s="141" t="s">
        <v>378</v>
      </c>
      <c r="E536" s="240" t="s">
        <v>1795</v>
      </c>
      <c r="F536" s="239">
        <v>11068688</v>
      </c>
      <c r="G536" s="247">
        <v>6</v>
      </c>
      <c r="H536" s="45" t="s">
        <v>1725</v>
      </c>
      <c r="I536" s="356">
        <v>12672</v>
      </c>
      <c r="J536" s="141" t="s">
        <v>1571</v>
      </c>
    </row>
    <row r="537" spans="1:10" ht="38.25">
      <c r="A537" s="156" t="s">
        <v>2057</v>
      </c>
      <c r="B537" s="74" t="s">
        <v>377</v>
      </c>
      <c r="C537" s="141">
        <v>670929493</v>
      </c>
      <c r="D537" s="141" t="s">
        <v>378</v>
      </c>
      <c r="E537" s="234" t="s">
        <v>1796</v>
      </c>
      <c r="F537" s="235">
        <v>94638639</v>
      </c>
      <c r="G537" s="248">
        <v>15</v>
      </c>
      <c r="H537" s="45" t="s">
        <v>1725</v>
      </c>
      <c r="I537" s="356">
        <v>31679.999999999996</v>
      </c>
      <c r="J537" s="141" t="s">
        <v>1571</v>
      </c>
    </row>
    <row r="538" spans="1:10" ht="38.25">
      <c r="A538" s="156" t="s">
        <v>2058</v>
      </c>
      <c r="B538" s="74" t="s">
        <v>377</v>
      </c>
      <c r="C538" s="141">
        <v>670929493</v>
      </c>
      <c r="D538" s="141" t="s">
        <v>378</v>
      </c>
      <c r="E538" s="236" t="s">
        <v>1797</v>
      </c>
      <c r="F538" s="237">
        <v>14835698</v>
      </c>
      <c r="G538" s="249">
        <v>12</v>
      </c>
      <c r="H538" s="45" t="s">
        <v>1725</v>
      </c>
      <c r="I538" s="356">
        <v>25344</v>
      </c>
      <c r="J538" s="141" t="s">
        <v>1571</v>
      </c>
    </row>
    <row r="539" spans="1:10" ht="38.25">
      <c r="A539" s="156" t="s">
        <v>2059</v>
      </c>
      <c r="B539" s="74" t="s">
        <v>377</v>
      </c>
      <c r="C539" s="141">
        <v>670929493</v>
      </c>
      <c r="D539" s="141" t="s">
        <v>378</v>
      </c>
      <c r="E539" s="236" t="s">
        <v>1798</v>
      </c>
      <c r="F539" s="237">
        <v>3471841</v>
      </c>
      <c r="G539" s="249">
        <v>6</v>
      </c>
      <c r="H539" s="45" t="s">
        <v>1725</v>
      </c>
      <c r="I539" s="356">
        <v>12672</v>
      </c>
      <c r="J539" s="141" t="s">
        <v>1571</v>
      </c>
    </row>
    <row r="540" spans="1:10" ht="38.25">
      <c r="A540" s="156" t="s">
        <v>2060</v>
      </c>
      <c r="B540" s="74" t="s">
        <v>377</v>
      </c>
      <c r="C540" s="141">
        <v>670929493</v>
      </c>
      <c r="D540" s="141" t="s">
        <v>378</v>
      </c>
      <c r="E540" s="234" t="s">
        <v>1799</v>
      </c>
      <c r="F540" s="235">
        <v>96205674</v>
      </c>
      <c r="G540" s="248">
        <v>12</v>
      </c>
      <c r="H540" s="45" t="s">
        <v>1725</v>
      </c>
      <c r="I540" s="356">
        <v>25344</v>
      </c>
      <c r="J540" s="141" t="s">
        <v>1571</v>
      </c>
    </row>
    <row r="541" spans="1:10" ht="38.25">
      <c r="A541" s="156" t="s">
        <v>2061</v>
      </c>
      <c r="B541" s="74" t="s">
        <v>377</v>
      </c>
      <c r="C541" s="141">
        <v>670929493</v>
      </c>
      <c r="D541" s="141" t="s">
        <v>378</v>
      </c>
      <c r="E541" s="240" t="s">
        <v>1800</v>
      </c>
      <c r="F541" s="239">
        <v>10202565</v>
      </c>
      <c r="G541" s="247">
        <v>6</v>
      </c>
      <c r="H541" s="45" t="s">
        <v>1725</v>
      </c>
      <c r="I541" s="356">
        <v>12672</v>
      </c>
      <c r="J541" s="141" t="s">
        <v>1571</v>
      </c>
    </row>
    <row r="542" spans="1:10" ht="38.25">
      <c r="A542" s="156" t="s">
        <v>2062</v>
      </c>
      <c r="B542" s="74" t="s">
        <v>377</v>
      </c>
      <c r="C542" s="141">
        <v>670929493</v>
      </c>
      <c r="D542" s="141" t="s">
        <v>378</v>
      </c>
      <c r="E542" s="240" t="s">
        <v>1801</v>
      </c>
      <c r="F542" s="239">
        <v>4010029</v>
      </c>
      <c r="G542" s="247">
        <v>6</v>
      </c>
      <c r="H542" s="45" t="s">
        <v>1725</v>
      </c>
      <c r="I542" s="356">
        <v>12672</v>
      </c>
      <c r="J542" s="141" t="s">
        <v>1571</v>
      </c>
    </row>
    <row r="543" spans="1:10" ht="38.25">
      <c r="A543" s="156" t="s">
        <v>2063</v>
      </c>
      <c r="B543" s="74" t="s">
        <v>377</v>
      </c>
      <c r="C543" s="141">
        <v>670929493</v>
      </c>
      <c r="D543" s="141" t="s">
        <v>378</v>
      </c>
      <c r="E543" s="240" t="s">
        <v>1802</v>
      </c>
      <c r="F543" s="239">
        <v>90911392</v>
      </c>
      <c r="G543" s="247">
        <v>6</v>
      </c>
      <c r="H543" s="45" t="s">
        <v>1725</v>
      </c>
      <c r="I543" s="356">
        <v>12672</v>
      </c>
      <c r="J543" s="141" t="s">
        <v>1571</v>
      </c>
    </row>
    <row r="544" spans="1:10" ht="38.25">
      <c r="A544" s="156" t="s">
        <v>2064</v>
      </c>
      <c r="B544" s="74" t="s">
        <v>377</v>
      </c>
      <c r="C544" s="141">
        <v>670929493</v>
      </c>
      <c r="D544" s="141" t="s">
        <v>378</v>
      </c>
      <c r="E544" s="240" t="s">
        <v>1803</v>
      </c>
      <c r="F544" s="239">
        <v>13017766</v>
      </c>
      <c r="G544" s="247">
        <v>6</v>
      </c>
      <c r="H544" s="45" t="s">
        <v>1725</v>
      </c>
      <c r="I544" s="356">
        <v>12672</v>
      </c>
      <c r="J544" s="141" t="s">
        <v>1571</v>
      </c>
    </row>
    <row r="545" spans="1:10" ht="38.25">
      <c r="A545" s="156" t="s">
        <v>2065</v>
      </c>
      <c r="B545" s="74" t="s">
        <v>377</v>
      </c>
      <c r="C545" s="141">
        <v>670929493</v>
      </c>
      <c r="D545" s="141" t="s">
        <v>378</v>
      </c>
      <c r="E545" s="240" t="s">
        <v>1804</v>
      </c>
      <c r="F545" s="239">
        <v>12731063</v>
      </c>
      <c r="G545" s="247">
        <v>6</v>
      </c>
      <c r="H545" s="45" t="s">
        <v>1725</v>
      </c>
      <c r="I545" s="356">
        <v>12672</v>
      </c>
      <c r="J545" s="141" t="s">
        <v>1571</v>
      </c>
    </row>
    <row r="546" spans="1:10" ht="38.25">
      <c r="A546" s="156" t="s">
        <v>2066</v>
      </c>
      <c r="B546" s="74" t="s">
        <v>377</v>
      </c>
      <c r="C546" s="141">
        <v>670929493</v>
      </c>
      <c r="D546" s="141" t="s">
        <v>378</v>
      </c>
      <c r="E546" s="240" t="s">
        <v>1805</v>
      </c>
      <c r="F546" s="239">
        <v>14836127</v>
      </c>
      <c r="G546" s="247">
        <v>9</v>
      </c>
      <c r="H546" s="45" t="s">
        <v>1725</v>
      </c>
      <c r="I546" s="356">
        <v>19008</v>
      </c>
      <c r="J546" s="141" t="s">
        <v>1571</v>
      </c>
    </row>
    <row r="547" spans="1:10" ht="38.25">
      <c r="A547" s="156" t="s">
        <v>2067</v>
      </c>
      <c r="B547" s="74" t="s">
        <v>377</v>
      </c>
      <c r="C547" s="141">
        <v>670929493</v>
      </c>
      <c r="D547" s="141" t="s">
        <v>378</v>
      </c>
      <c r="E547" s="240" t="s">
        <v>1806</v>
      </c>
      <c r="F547" s="239">
        <v>8448442</v>
      </c>
      <c r="G547" s="247">
        <v>6</v>
      </c>
      <c r="H547" s="45" t="s">
        <v>1725</v>
      </c>
      <c r="I547" s="356">
        <v>12672</v>
      </c>
      <c r="J547" s="141" t="s">
        <v>1571</v>
      </c>
    </row>
    <row r="548" spans="1:10" ht="38.25">
      <c r="A548" s="156" t="s">
        <v>2068</v>
      </c>
      <c r="B548" s="74" t="s">
        <v>377</v>
      </c>
      <c r="C548" s="141">
        <v>670929493</v>
      </c>
      <c r="D548" s="141" t="s">
        <v>378</v>
      </c>
      <c r="E548" s="240" t="s">
        <v>1807</v>
      </c>
      <c r="F548" s="239">
        <v>14725526</v>
      </c>
      <c r="G548" s="247">
        <v>6</v>
      </c>
      <c r="H548" s="45" t="s">
        <v>1725</v>
      </c>
      <c r="I548" s="356">
        <v>12672</v>
      </c>
      <c r="J548" s="141" t="s">
        <v>1571</v>
      </c>
    </row>
    <row r="549" spans="1:10" ht="38.25">
      <c r="A549" s="156" t="s">
        <v>2069</v>
      </c>
      <c r="B549" s="74" t="s">
        <v>377</v>
      </c>
      <c r="C549" s="141">
        <v>670929493</v>
      </c>
      <c r="D549" s="141" t="s">
        <v>378</v>
      </c>
      <c r="E549" s="240" t="s">
        <v>1808</v>
      </c>
      <c r="F549" s="239">
        <v>8363908</v>
      </c>
      <c r="G549" s="247">
        <v>6</v>
      </c>
      <c r="H549" s="45" t="s">
        <v>1725</v>
      </c>
      <c r="I549" s="356">
        <v>12672</v>
      </c>
      <c r="J549" s="141" t="s">
        <v>1571</v>
      </c>
    </row>
    <row r="550" spans="1:10" ht="38.25">
      <c r="A550" s="156" t="s">
        <v>2070</v>
      </c>
      <c r="B550" s="74" t="s">
        <v>377</v>
      </c>
      <c r="C550" s="141">
        <v>670929493</v>
      </c>
      <c r="D550" s="141" t="s">
        <v>378</v>
      </c>
      <c r="E550" s="240" t="s">
        <v>1809</v>
      </c>
      <c r="F550" s="239">
        <v>4674954</v>
      </c>
      <c r="G550" s="247">
        <v>6</v>
      </c>
      <c r="H550" s="45" t="s">
        <v>1725</v>
      </c>
      <c r="I550" s="356">
        <v>12672</v>
      </c>
      <c r="J550" s="141" t="s">
        <v>1571</v>
      </c>
    </row>
    <row r="551" spans="1:10" ht="38.25">
      <c r="A551" s="156" t="s">
        <v>2071</v>
      </c>
      <c r="B551" s="74" t="s">
        <v>377</v>
      </c>
      <c r="C551" s="141">
        <v>670929493</v>
      </c>
      <c r="D551" s="141" t="s">
        <v>378</v>
      </c>
      <c r="E551" s="240" t="s">
        <v>1810</v>
      </c>
      <c r="F551" s="239">
        <v>13737607</v>
      </c>
      <c r="G551" s="247">
        <v>6</v>
      </c>
      <c r="H551" s="45" t="s">
        <v>1725</v>
      </c>
      <c r="I551" s="356">
        <v>12672</v>
      </c>
      <c r="J551" s="141" t="s">
        <v>1571</v>
      </c>
    </row>
    <row r="552" spans="1:10" ht="38.25">
      <c r="A552" s="156" t="s">
        <v>2072</v>
      </c>
      <c r="B552" s="74" t="s">
        <v>377</v>
      </c>
      <c r="C552" s="141">
        <v>670929493</v>
      </c>
      <c r="D552" s="141" t="s">
        <v>378</v>
      </c>
      <c r="E552" s="236" t="s">
        <v>1811</v>
      </c>
      <c r="F552" s="237">
        <v>13737889</v>
      </c>
      <c r="G552" s="249">
        <v>9</v>
      </c>
      <c r="H552" s="45" t="s">
        <v>1725</v>
      </c>
      <c r="I552" s="356">
        <v>19008</v>
      </c>
      <c r="J552" s="141" t="s">
        <v>1571</v>
      </c>
    </row>
    <row r="553" spans="1:10" ht="38.25">
      <c r="A553" s="156" t="s">
        <v>2073</v>
      </c>
      <c r="B553" s="74" t="s">
        <v>377</v>
      </c>
      <c r="C553" s="141">
        <v>670929493</v>
      </c>
      <c r="D553" s="141" t="s">
        <v>378</v>
      </c>
      <c r="E553" s="236" t="s">
        <v>1812</v>
      </c>
      <c r="F553" s="237">
        <v>14276139</v>
      </c>
      <c r="G553" s="249">
        <v>3</v>
      </c>
      <c r="H553" s="45" t="s">
        <v>1725</v>
      </c>
      <c r="I553" s="356">
        <v>6336</v>
      </c>
      <c r="J553" s="141" t="s">
        <v>1571</v>
      </c>
    </row>
    <row r="554" spans="1:10" ht="38.25">
      <c r="A554" s="156" t="s">
        <v>2074</v>
      </c>
      <c r="B554" s="74" t="s">
        <v>377</v>
      </c>
      <c r="C554" s="141">
        <v>670929493</v>
      </c>
      <c r="D554" s="141" t="s">
        <v>378</v>
      </c>
      <c r="E554" s="236" t="s">
        <v>1813</v>
      </c>
      <c r="F554" s="237">
        <v>9680442</v>
      </c>
      <c r="G554" s="249">
        <v>3</v>
      </c>
      <c r="H554" s="45" t="s">
        <v>1725</v>
      </c>
      <c r="I554" s="356">
        <v>6336</v>
      </c>
      <c r="J554" s="141" t="s">
        <v>1571</v>
      </c>
    </row>
    <row r="555" spans="1:10" ht="38.25">
      <c r="A555" s="156" t="s">
        <v>2075</v>
      </c>
      <c r="B555" s="74" t="s">
        <v>377</v>
      </c>
      <c r="C555" s="141">
        <v>670929493</v>
      </c>
      <c r="D555" s="141" t="s">
        <v>378</v>
      </c>
      <c r="E555" s="236" t="s">
        <v>1814</v>
      </c>
      <c r="F555" s="237">
        <v>11727528</v>
      </c>
      <c r="G555" s="249">
        <v>3</v>
      </c>
      <c r="H555" s="45" t="s">
        <v>1725</v>
      </c>
      <c r="I555" s="356">
        <v>6336</v>
      </c>
      <c r="J555" s="141" t="s">
        <v>1571</v>
      </c>
    </row>
    <row r="556" spans="1:10" ht="38.25">
      <c r="A556" s="156" t="s">
        <v>2076</v>
      </c>
      <c r="B556" s="74" t="s">
        <v>377</v>
      </c>
      <c r="C556" s="141">
        <v>670929493</v>
      </c>
      <c r="D556" s="141" t="s">
        <v>378</v>
      </c>
      <c r="E556" s="236" t="s">
        <v>1815</v>
      </c>
      <c r="F556" s="237" t="s">
        <v>1816</v>
      </c>
      <c r="G556" s="249">
        <v>6</v>
      </c>
      <c r="H556" s="45" t="s">
        <v>1725</v>
      </c>
      <c r="I556" s="356">
        <v>12672</v>
      </c>
      <c r="J556" s="141" t="s">
        <v>1571</v>
      </c>
    </row>
    <row r="557" spans="1:10" ht="38.25">
      <c r="A557" s="156" t="s">
        <v>2077</v>
      </c>
      <c r="B557" s="74" t="s">
        <v>377</v>
      </c>
      <c r="C557" s="141">
        <v>670929493</v>
      </c>
      <c r="D557" s="141" t="s">
        <v>378</v>
      </c>
      <c r="E557" s="240" t="s">
        <v>1817</v>
      </c>
      <c r="F557" s="239">
        <v>11349504</v>
      </c>
      <c r="G557" s="247">
        <v>6</v>
      </c>
      <c r="H557" s="45" t="s">
        <v>1725</v>
      </c>
      <c r="I557" s="356">
        <v>12672</v>
      </c>
      <c r="J557" s="141" t="s">
        <v>1571</v>
      </c>
    </row>
    <row r="558" spans="1:10" ht="38.25">
      <c r="A558" s="156" t="s">
        <v>2078</v>
      </c>
      <c r="B558" s="74" t="s">
        <v>377</v>
      </c>
      <c r="C558" s="141">
        <v>670929493</v>
      </c>
      <c r="D558" s="141" t="s">
        <v>378</v>
      </c>
      <c r="E558" s="240" t="s">
        <v>1818</v>
      </c>
      <c r="F558" s="239">
        <v>11443754</v>
      </c>
      <c r="G558" s="247">
        <v>6</v>
      </c>
      <c r="H558" s="45" t="s">
        <v>1725</v>
      </c>
      <c r="I558" s="356">
        <v>12672</v>
      </c>
      <c r="J558" s="141" t="s">
        <v>1571</v>
      </c>
    </row>
    <row r="559" spans="1:10" ht="38.25">
      <c r="A559" s="156" t="s">
        <v>2079</v>
      </c>
      <c r="B559" s="74" t="s">
        <v>377</v>
      </c>
      <c r="C559" s="141">
        <v>670929493</v>
      </c>
      <c r="D559" s="141" t="s">
        <v>378</v>
      </c>
      <c r="E559" s="240" t="s">
        <v>1819</v>
      </c>
      <c r="F559" s="239">
        <v>12450526</v>
      </c>
      <c r="G559" s="247">
        <v>6</v>
      </c>
      <c r="H559" s="45" t="s">
        <v>1725</v>
      </c>
      <c r="I559" s="356">
        <v>12672</v>
      </c>
      <c r="J559" s="141" t="s">
        <v>1571</v>
      </c>
    </row>
    <row r="560" spans="1:10" ht="38.25">
      <c r="A560" s="156" t="s">
        <v>2080</v>
      </c>
      <c r="B560" s="74" t="s">
        <v>377</v>
      </c>
      <c r="C560" s="141">
        <v>670929493</v>
      </c>
      <c r="D560" s="141" t="s">
        <v>378</v>
      </c>
      <c r="E560" s="240" t="s">
        <v>1820</v>
      </c>
      <c r="F560" s="239">
        <v>13709354</v>
      </c>
      <c r="G560" s="247">
        <v>6</v>
      </c>
      <c r="H560" s="45" t="s">
        <v>1725</v>
      </c>
      <c r="I560" s="356">
        <v>12672</v>
      </c>
      <c r="J560" s="141" t="s">
        <v>1571</v>
      </c>
    </row>
    <row r="561" spans="1:10" ht="38.25">
      <c r="A561" s="156" t="s">
        <v>2081</v>
      </c>
      <c r="B561" s="74" t="s">
        <v>377</v>
      </c>
      <c r="C561" s="141">
        <v>670929493</v>
      </c>
      <c r="D561" s="141" t="s">
        <v>378</v>
      </c>
      <c r="E561" s="240" t="s">
        <v>1821</v>
      </c>
      <c r="F561" s="239">
        <v>11553776</v>
      </c>
      <c r="G561" s="247">
        <v>6</v>
      </c>
      <c r="H561" s="45" t="s">
        <v>1725</v>
      </c>
      <c r="I561" s="356">
        <v>12672</v>
      </c>
      <c r="J561" s="141" t="s">
        <v>1571</v>
      </c>
    </row>
    <row r="562" spans="1:10" ht="38.25">
      <c r="A562" s="156" t="s">
        <v>2082</v>
      </c>
      <c r="B562" s="74" t="s">
        <v>377</v>
      </c>
      <c r="C562" s="141">
        <v>670929493</v>
      </c>
      <c r="D562" s="141" t="s">
        <v>378</v>
      </c>
      <c r="E562" s="236" t="s">
        <v>1822</v>
      </c>
      <c r="F562" s="237">
        <v>20644044</v>
      </c>
      <c r="G562" s="249">
        <v>3</v>
      </c>
      <c r="H562" s="45" t="s">
        <v>1725</v>
      </c>
      <c r="I562" s="356">
        <v>6336</v>
      </c>
      <c r="J562" s="141" t="s">
        <v>1571</v>
      </c>
    </row>
    <row r="563" spans="1:10" ht="38.25">
      <c r="A563" s="156" t="s">
        <v>2083</v>
      </c>
      <c r="B563" s="74" t="s">
        <v>377</v>
      </c>
      <c r="C563" s="141">
        <v>670929493</v>
      </c>
      <c r="D563" s="141" t="s">
        <v>378</v>
      </c>
      <c r="E563" s="236" t="s">
        <v>1823</v>
      </c>
      <c r="F563" s="237">
        <v>5205551</v>
      </c>
      <c r="G563" s="249">
        <v>6</v>
      </c>
      <c r="H563" s="45" t="s">
        <v>1725</v>
      </c>
      <c r="I563" s="356">
        <v>12672</v>
      </c>
      <c r="J563" s="141" t="s">
        <v>1571</v>
      </c>
    </row>
    <row r="564" spans="1:10" ht="38.25">
      <c r="A564" s="156" t="s">
        <v>2084</v>
      </c>
      <c r="B564" s="74" t="s">
        <v>377</v>
      </c>
      <c r="C564" s="141">
        <v>670929493</v>
      </c>
      <c r="D564" s="141" t="s">
        <v>378</v>
      </c>
      <c r="E564" s="240" t="s">
        <v>1824</v>
      </c>
      <c r="F564" s="239">
        <v>12829897</v>
      </c>
      <c r="G564" s="247">
        <v>6</v>
      </c>
      <c r="H564" s="45" t="s">
        <v>1725</v>
      </c>
      <c r="I564" s="356">
        <v>12672</v>
      </c>
      <c r="J564" s="141" t="s">
        <v>1571</v>
      </c>
    </row>
    <row r="565" spans="1:10" ht="38.25">
      <c r="A565" s="156" t="s">
        <v>2085</v>
      </c>
      <c r="B565" s="74" t="s">
        <v>377</v>
      </c>
      <c r="C565" s="141">
        <v>670929493</v>
      </c>
      <c r="D565" s="141" t="s">
        <v>378</v>
      </c>
      <c r="E565" s="234" t="s">
        <v>1825</v>
      </c>
      <c r="F565" s="234"/>
      <c r="G565" s="252"/>
      <c r="H565" s="357" t="s">
        <v>1725</v>
      </c>
      <c r="I565" s="355">
        <v>0</v>
      </c>
      <c r="J565" s="353" t="s">
        <v>1571</v>
      </c>
    </row>
    <row r="566" spans="1:10" ht="38.25">
      <c r="A566" s="352" t="s">
        <v>2086</v>
      </c>
      <c r="B566" s="354" t="s">
        <v>377</v>
      </c>
      <c r="C566" s="353">
        <v>670929493</v>
      </c>
      <c r="D566" s="353" t="s">
        <v>378</v>
      </c>
      <c r="E566" s="240" t="s">
        <v>1826</v>
      </c>
      <c r="F566" s="239">
        <v>14069880</v>
      </c>
      <c r="G566" s="247">
        <v>6</v>
      </c>
      <c r="H566" s="45" t="s">
        <v>1725</v>
      </c>
      <c r="I566" s="356">
        <v>12672</v>
      </c>
      <c r="J566" s="141" t="s">
        <v>1571</v>
      </c>
    </row>
    <row r="567" spans="1:10" ht="38.25">
      <c r="A567" s="156" t="s">
        <v>2087</v>
      </c>
      <c r="B567" s="74" t="s">
        <v>377</v>
      </c>
      <c r="C567" s="141">
        <v>670929493</v>
      </c>
      <c r="D567" s="141" t="s">
        <v>378</v>
      </c>
      <c r="E567" s="240" t="s">
        <v>1827</v>
      </c>
      <c r="F567" s="239">
        <v>4299892</v>
      </c>
      <c r="G567" s="247">
        <v>6</v>
      </c>
      <c r="H567" s="45" t="s">
        <v>1725</v>
      </c>
      <c r="I567" s="356">
        <v>12672</v>
      </c>
      <c r="J567" s="141" t="s">
        <v>1571</v>
      </c>
    </row>
    <row r="568" spans="1:10" ht="38.25">
      <c r="A568" s="156" t="s">
        <v>2088</v>
      </c>
      <c r="B568" s="74" t="s">
        <v>377</v>
      </c>
      <c r="C568" s="141">
        <v>670929493</v>
      </c>
      <c r="D568" s="141" t="s">
        <v>378</v>
      </c>
      <c r="E568" s="240" t="s">
        <v>1828</v>
      </c>
      <c r="F568" s="239">
        <v>19526649</v>
      </c>
      <c r="G568" s="251">
        <v>2</v>
      </c>
      <c r="H568" s="45" t="s">
        <v>1725</v>
      </c>
      <c r="I568" s="356">
        <v>4224</v>
      </c>
      <c r="J568" s="141" t="s">
        <v>1571</v>
      </c>
    </row>
    <row r="569" spans="1:10" ht="38.25">
      <c r="A569" s="156" t="s">
        <v>2089</v>
      </c>
      <c r="B569" s="74" t="s">
        <v>377</v>
      </c>
      <c r="C569" s="141">
        <v>670929493</v>
      </c>
      <c r="D569" s="141" t="s">
        <v>378</v>
      </c>
      <c r="E569" s="240" t="s">
        <v>1829</v>
      </c>
      <c r="F569" s="239">
        <v>31018575</v>
      </c>
      <c r="G569" s="251">
        <v>2</v>
      </c>
      <c r="H569" s="45" t="s">
        <v>1725</v>
      </c>
      <c r="I569" s="356">
        <v>4224</v>
      </c>
      <c r="J569" s="141" t="s">
        <v>1571</v>
      </c>
    </row>
    <row r="570" spans="1:10" ht="38.25">
      <c r="A570" s="156" t="s">
        <v>2090</v>
      </c>
      <c r="B570" s="74" t="s">
        <v>377</v>
      </c>
      <c r="C570" s="141">
        <v>670929493</v>
      </c>
      <c r="D570" s="141" t="s">
        <v>378</v>
      </c>
      <c r="E570" s="240" t="s">
        <v>1830</v>
      </c>
      <c r="F570" s="239">
        <v>11727388</v>
      </c>
      <c r="G570" s="247">
        <v>6</v>
      </c>
      <c r="H570" s="45" t="s">
        <v>1725</v>
      </c>
      <c r="I570" s="356">
        <v>12672</v>
      </c>
      <c r="J570" s="141" t="s">
        <v>1571</v>
      </c>
    </row>
    <row r="571" spans="1:10" ht="38.25">
      <c r="A571" s="156" t="s">
        <v>2091</v>
      </c>
      <c r="B571" s="74" t="s">
        <v>377</v>
      </c>
      <c r="C571" s="141">
        <v>670929493</v>
      </c>
      <c r="D571" s="141" t="s">
        <v>378</v>
      </c>
      <c r="E571" s="240" t="s">
        <v>1831</v>
      </c>
      <c r="F571" s="239">
        <v>4085580</v>
      </c>
      <c r="G571" s="247">
        <v>6</v>
      </c>
      <c r="H571" s="45" t="s">
        <v>1725</v>
      </c>
      <c r="I571" s="356">
        <v>12672</v>
      </c>
      <c r="J571" s="141" t="s">
        <v>1571</v>
      </c>
    </row>
    <row r="572" spans="1:10" ht="38.25">
      <c r="A572" s="156" t="s">
        <v>2092</v>
      </c>
      <c r="B572" s="74" t="s">
        <v>377</v>
      </c>
      <c r="C572" s="141">
        <v>670929493</v>
      </c>
      <c r="D572" s="141" t="s">
        <v>378</v>
      </c>
      <c r="E572" s="240" t="s">
        <v>1832</v>
      </c>
      <c r="F572" s="239">
        <v>9435054</v>
      </c>
      <c r="G572" s="247">
        <v>6</v>
      </c>
      <c r="H572" s="45" t="s">
        <v>1725</v>
      </c>
      <c r="I572" s="356">
        <v>12672</v>
      </c>
      <c r="J572" s="141" t="s">
        <v>1571</v>
      </c>
    </row>
    <row r="573" spans="1:10" ht="38.25">
      <c r="A573" s="156" t="s">
        <v>2093</v>
      </c>
      <c r="B573" s="74" t="s">
        <v>377</v>
      </c>
      <c r="C573" s="141">
        <v>670929493</v>
      </c>
      <c r="D573" s="141" t="s">
        <v>378</v>
      </c>
      <c r="E573" s="240" t="s">
        <v>1833</v>
      </c>
      <c r="F573" s="239">
        <v>3457083</v>
      </c>
      <c r="G573" s="247">
        <v>6</v>
      </c>
      <c r="H573" s="45" t="s">
        <v>1725</v>
      </c>
      <c r="I573" s="356">
        <v>12672</v>
      </c>
      <c r="J573" s="141" t="s">
        <v>1571</v>
      </c>
    </row>
    <row r="574" spans="1:10" ht="38.25">
      <c r="A574" s="156" t="s">
        <v>2094</v>
      </c>
      <c r="B574" s="74" t="s">
        <v>377</v>
      </c>
      <c r="C574" s="141">
        <v>670929493</v>
      </c>
      <c r="D574" s="141" t="s">
        <v>378</v>
      </c>
      <c r="E574" s="240" t="s">
        <v>1834</v>
      </c>
      <c r="F574" s="239">
        <v>14309649</v>
      </c>
      <c r="G574" s="247">
        <v>6</v>
      </c>
      <c r="H574" s="45" t="s">
        <v>1725</v>
      </c>
      <c r="I574" s="356">
        <v>12672</v>
      </c>
      <c r="J574" s="141" t="s">
        <v>1571</v>
      </c>
    </row>
    <row r="575" spans="1:10" ht="38.25">
      <c r="A575" s="156" t="s">
        <v>2095</v>
      </c>
      <c r="B575" s="74" t="s">
        <v>377</v>
      </c>
      <c r="C575" s="141">
        <v>670929493</v>
      </c>
      <c r="D575" s="141" t="s">
        <v>378</v>
      </c>
      <c r="E575" s="240" t="s">
        <v>1835</v>
      </c>
      <c r="F575" s="239">
        <v>6447369</v>
      </c>
      <c r="G575" s="247">
        <v>6</v>
      </c>
      <c r="H575" s="45" t="s">
        <v>1725</v>
      </c>
      <c r="I575" s="356">
        <v>12672</v>
      </c>
      <c r="J575" s="141" t="s">
        <v>1571</v>
      </c>
    </row>
    <row r="576" spans="1:10" ht="38.25">
      <c r="A576" s="156" t="s">
        <v>2096</v>
      </c>
      <c r="B576" s="74" t="s">
        <v>377</v>
      </c>
      <c r="C576" s="141">
        <v>670929493</v>
      </c>
      <c r="D576" s="141" t="s">
        <v>378</v>
      </c>
      <c r="E576" s="240" t="s">
        <v>1836</v>
      </c>
      <c r="F576" s="239">
        <v>4191419</v>
      </c>
      <c r="G576" s="247">
        <v>6</v>
      </c>
      <c r="H576" s="45" t="s">
        <v>1725</v>
      </c>
      <c r="I576" s="356">
        <v>12672</v>
      </c>
      <c r="J576" s="141" t="s">
        <v>1571</v>
      </c>
    </row>
    <row r="577" spans="1:10" ht="38.25">
      <c r="A577" s="156" t="s">
        <v>2097</v>
      </c>
      <c r="B577" s="74" t="s">
        <v>377</v>
      </c>
      <c r="C577" s="141">
        <v>670929493</v>
      </c>
      <c r="D577" s="141" t="s">
        <v>378</v>
      </c>
      <c r="E577" s="236" t="s">
        <v>1837</v>
      </c>
      <c r="F577" s="237">
        <v>5712081</v>
      </c>
      <c r="G577" s="249">
        <v>6</v>
      </c>
      <c r="H577" s="45" t="s">
        <v>1725</v>
      </c>
      <c r="I577" s="356">
        <v>12672</v>
      </c>
      <c r="J577" s="141" t="s">
        <v>1571</v>
      </c>
    </row>
    <row r="578" spans="1:10" ht="38.25">
      <c r="A578" s="156" t="s">
        <v>2098</v>
      </c>
      <c r="B578" s="74" t="s">
        <v>377</v>
      </c>
      <c r="C578" s="141">
        <v>670929493</v>
      </c>
      <c r="D578" s="141" t="s">
        <v>378</v>
      </c>
      <c r="E578" s="236" t="s">
        <v>1838</v>
      </c>
      <c r="F578" s="237">
        <v>74706059</v>
      </c>
      <c r="G578" s="249">
        <v>6</v>
      </c>
      <c r="H578" s="45" t="s">
        <v>1725</v>
      </c>
      <c r="I578" s="356">
        <v>12672</v>
      </c>
      <c r="J578" s="141" t="s">
        <v>1571</v>
      </c>
    </row>
    <row r="579" spans="1:10" ht="38.25">
      <c r="A579" s="156" t="s">
        <v>2099</v>
      </c>
      <c r="B579" s="74" t="s">
        <v>377</v>
      </c>
      <c r="C579" s="141">
        <v>670929493</v>
      </c>
      <c r="D579" s="141" t="s">
        <v>378</v>
      </c>
      <c r="E579" s="240" t="s">
        <v>1839</v>
      </c>
      <c r="F579" s="239">
        <v>10405044</v>
      </c>
      <c r="G579" s="247">
        <v>3</v>
      </c>
      <c r="H579" s="45" t="s">
        <v>1725</v>
      </c>
      <c r="I579" s="356">
        <v>6336</v>
      </c>
      <c r="J579" s="141" t="s">
        <v>1571</v>
      </c>
    </row>
    <row r="580" spans="1:10" ht="38.25">
      <c r="A580" s="156" t="s">
        <v>2100</v>
      </c>
      <c r="B580" s="74" t="s">
        <v>377</v>
      </c>
      <c r="C580" s="141">
        <v>670929493</v>
      </c>
      <c r="D580" s="141" t="s">
        <v>378</v>
      </c>
      <c r="E580" s="240" t="s">
        <v>1839</v>
      </c>
      <c r="F580" s="239">
        <v>14989609</v>
      </c>
      <c r="G580" s="247">
        <v>3</v>
      </c>
      <c r="H580" s="45" t="s">
        <v>1725</v>
      </c>
      <c r="I580" s="356">
        <v>6336</v>
      </c>
      <c r="J580" s="141" t="s">
        <v>1571</v>
      </c>
    </row>
    <row r="581" spans="1:10" ht="38.25">
      <c r="A581" s="156" t="s">
        <v>2101</v>
      </c>
      <c r="B581" s="74" t="s">
        <v>377</v>
      </c>
      <c r="C581" s="141">
        <v>670929493</v>
      </c>
      <c r="D581" s="141" t="s">
        <v>378</v>
      </c>
      <c r="E581" s="240" t="s">
        <v>1839</v>
      </c>
      <c r="F581" s="239">
        <v>10489556</v>
      </c>
      <c r="G581" s="247">
        <v>3</v>
      </c>
      <c r="H581" s="45" t="s">
        <v>1725</v>
      </c>
      <c r="I581" s="356">
        <v>6336</v>
      </c>
      <c r="J581" s="141" t="s">
        <v>1571</v>
      </c>
    </row>
    <row r="582" spans="1:10" ht="38.25">
      <c r="A582" s="156" t="s">
        <v>2102</v>
      </c>
      <c r="B582" s="74" t="s">
        <v>377</v>
      </c>
      <c r="C582" s="141">
        <v>670929493</v>
      </c>
      <c r="D582" s="141" t="s">
        <v>378</v>
      </c>
      <c r="E582" s="240" t="s">
        <v>1840</v>
      </c>
      <c r="F582" s="239">
        <v>6823826</v>
      </c>
      <c r="G582" s="247">
        <v>3</v>
      </c>
      <c r="H582" s="45" t="s">
        <v>1725</v>
      </c>
      <c r="I582" s="356">
        <v>6336</v>
      </c>
      <c r="J582" s="141" t="s">
        <v>1571</v>
      </c>
    </row>
    <row r="583" spans="1:10" ht="38.25">
      <c r="A583" s="156" t="s">
        <v>2103</v>
      </c>
      <c r="B583" s="74" t="s">
        <v>377</v>
      </c>
      <c r="C583" s="141">
        <v>670929493</v>
      </c>
      <c r="D583" s="141" t="s">
        <v>378</v>
      </c>
      <c r="E583" s="240" t="s">
        <v>1840</v>
      </c>
      <c r="F583" s="239">
        <v>10401732</v>
      </c>
      <c r="G583" s="247">
        <v>3</v>
      </c>
      <c r="H583" s="45" t="s">
        <v>1725</v>
      </c>
      <c r="I583" s="356">
        <v>6336</v>
      </c>
      <c r="J583" s="141" t="s">
        <v>1571</v>
      </c>
    </row>
    <row r="584" spans="1:10" ht="38.25">
      <c r="A584" s="156" t="s">
        <v>2104</v>
      </c>
      <c r="B584" s="74" t="s">
        <v>377</v>
      </c>
      <c r="C584" s="141">
        <v>670929493</v>
      </c>
      <c r="D584" s="141" t="s">
        <v>378</v>
      </c>
      <c r="E584" s="240" t="s">
        <v>1841</v>
      </c>
      <c r="F584" s="239">
        <v>15153735</v>
      </c>
      <c r="G584" s="247">
        <v>3</v>
      </c>
      <c r="H584" s="45" t="s">
        <v>1725</v>
      </c>
      <c r="I584" s="356">
        <v>6336</v>
      </c>
      <c r="J584" s="141" t="s">
        <v>1571</v>
      </c>
    </row>
    <row r="585" spans="1:10" ht="38.25">
      <c r="A585" s="156" t="s">
        <v>2105</v>
      </c>
      <c r="B585" s="74" t="s">
        <v>377</v>
      </c>
      <c r="C585" s="141">
        <v>670929493</v>
      </c>
      <c r="D585" s="141" t="s">
        <v>378</v>
      </c>
      <c r="E585" s="236" t="s">
        <v>1842</v>
      </c>
      <c r="F585" s="237">
        <v>12381508</v>
      </c>
      <c r="G585" s="249">
        <v>6</v>
      </c>
      <c r="H585" s="45" t="s">
        <v>1725</v>
      </c>
      <c r="I585" s="356">
        <v>12672</v>
      </c>
      <c r="J585" s="141" t="s">
        <v>1571</v>
      </c>
    </row>
    <row r="586" spans="1:10" ht="38.25">
      <c r="A586" s="156" t="s">
        <v>2106</v>
      </c>
      <c r="B586" s="74" t="s">
        <v>377</v>
      </c>
      <c r="C586" s="141">
        <v>670929493</v>
      </c>
      <c r="D586" s="141" t="s">
        <v>378</v>
      </c>
      <c r="E586" s="240" t="s">
        <v>1843</v>
      </c>
      <c r="F586" s="239">
        <v>31024413</v>
      </c>
      <c r="G586" s="251">
        <v>2</v>
      </c>
      <c r="H586" s="45" t="s">
        <v>1725</v>
      </c>
      <c r="I586" s="356">
        <v>4224</v>
      </c>
      <c r="J586" s="141" t="s">
        <v>1571</v>
      </c>
    </row>
    <row r="587" spans="1:10" ht="38.25">
      <c r="A587" s="156" t="s">
        <v>2107</v>
      </c>
      <c r="B587" s="74" t="s">
        <v>377</v>
      </c>
      <c r="C587" s="141">
        <v>670929493</v>
      </c>
      <c r="D587" s="141" t="s">
        <v>378</v>
      </c>
      <c r="E587" s="240" t="s">
        <v>1844</v>
      </c>
      <c r="F587" s="239">
        <v>5238986</v>
      </c>
      <c r="G587" s="247">
        <v>3</v>
      </c>
      <c r="H587" s="45" t="s">
        <v>1725</v>
      </c>
      <c r="I587" s="356">
        <v>6336</v>
      </c>
      <c r="J587" s="141" t="s">
        <v>1571</v>
      </c>
    </row>
    <row r="588" spans="1:10" ht="38.25">
      <c r="A588" s="156" t="s">
        <v>2108</v>
      </c>
      <c r="B588" s="74" t="s">
        <v>377</v>
      </c>
      <c r="C588" s="141">
        <v>670929493</v>
      </c>
      <c r="D588" s="141" t="s">
        <v>378</v>
      </c>
      <c r="E588" s="240" t="s">
        <v>1844</v>
      </c>
      <c r="F588" s="239">
        <v>26210070</v>
      </c>
      <c r="G588" s="251">
        <v>3</v>
      </c>
      <c r="H588" s="45" t="s">
        <v>1725</v>
      </c>
      <c r="I588" s="356">
        <v>6336</v>
      </c>
      <c r="J588" s="141" t="s">
        <v>1571</v>
      </c>
    </row>
    <row r="589" spans="1:10" ht="38.25">
      <c r="A589" s="156" t="s">
        <v>2109</v>
      </c>
      <c r="B589" s="74" t="s">
        <v>377</v>
      </c>
      <c r="C589" s="141">
        <v>670929493</v>
      </c>
      <c r="D589" s="141" t="s">
        <v>378</v>
      </c>
      <c r="E589" s="240" t="s">
        <v>1845</v>
      </c>
      <c r="F589" s="239">
        <v>29727471</v>
      </c>
      <c r="G589" s="251">
        <v>2</v>
      </c>
      <c r="H589" s="45" t="s">
        <v>1725</v>
      </c>
      <c r="I589" s="356">
        <v>4224</v>
      </c>
      <c r="J589" s="141" t="s">
        <v>1571</v>
      </c>
    </row>
    <row r="590" spans="1:10" ht="38.25">
      <c r="A590" s="156" t="s">
        <v>2110</v>
      </c>
      <c r="B590" s="74" t="s">
        <v>377</v>
      </c>
      <c r="C590" s="141">
        <v>670929493</v>
      </c>
      <c r="D590" s="141" t="s">
        <v>378</v>
      </c>
      <c r="E590" s="240" t="s">
        <v>1846</v>
      </c>
      <c r="F590" s="239" t="s">
        <v>1847</v>
      </c>
      <c r="G590" s="247">
        <v>12</v>
      </c>
      <c r="H590" s="45" t="s">
        <v>1725</v>
      </c>
      <c r="I590" s="356">
        <v>25344</v>
      </c>
      <c r="J590" s="141" t="s">
        <v>1571</v>
      </c>
    </row>
    <row r="591" spans="1:10" ht="38.25">
      <c r="A591" s="156" t="s">
        <v>2111</v>
      </c>
      <c r="B591" s="74" t="s">
        <v>377</v>
      </c>
      <c r="C591" s="141">
        <v>670929493</v>
      </c>
      <c r="D591" s="141" t="s">
        <v>378</v>
      </c>
      <c r="E591" s="240" t="s">
        <v>1848</v>
      </c>
      <c r="F591" s="239">
        <v>31024668</v>
      </c>
      <c r="G591" s="251">
        <v>2</v>
      </c>
      <c r="H591" s="45" t="s">
        <v>1725</v>
      </c>
      <c r="I591" s="356">
        <v>4224</v>
      </c>
      <c r="J591" s="141" t="s">
        <v>1571</v>
      </c>
    </row>
    <row r="592" spans="1:10" ht="38.25">
      <c r="A592" s="156" t="s">
        <v>2112</v>
      </c>
      <c r="B592" s="74" t="s">
        <v>377</v>
      </c>
      <c r="C592" s="141">
        <v>670929493</v>
      </c>
      <c r="D592" s="141" t="s">
        <v>378</v>
      </c>
      <c r="E592" s="236" t="s">
        <v>1849</v>
      </c>
      <c r="F592" s="237">
        <v>4134265</v>
      </c>
      <c r="G592" s="249">
        <v>12</v>
      </c>
      <c r="H592" s="45" t="s">
        <v>1725</v>
      </c>
      <c r="I592" s="356">
        <v>25344</v>
      </c>
      <c r="J592" s="141" t="s">
        <v>1571</v>
      </c>
    </row>
    <row r="593" spans="1:10" ht="38.25">
      <c r="A593" s="156" t="s">
        <v>2113</v>
      </c>
      <c r="B593" s="74" t="s">
        <v>377</v>
      </c>
      <c r="C593" s="141">
        <v>670929493</v>
      </c>
      <c r="D593" s="141" t="s">
        <v>378</v>
      </c>
      <c r="E593" s="236" t="s">
        <v>1850</v>
      </c>
      <c r="F593" s="237">
        <v>6533867</v>
      </c>
      <c r="G593" s="249">
        <v>6</v>
      </c>
      <c r="H593" s="45" t="s">
        <v>1725</v>
      </c>
      <c r="I593" s="356">
        <v>12672</v>
      </c>
      <c r="J593" s="141" t="s">
        <v>1571</v>
      </c>
    </row>
    <row r="594" spans="1:10" ht="38.25">
      <c r="A594" s="156" t="s">
        <v>2114</v>
      </c>
      <c r="B594" s="74" t="s">
        <v>377</v>
      </c>
      <c r="C594" s="141">
        <v>670929493</v>
      </c>
      <c r="D594" s="141" t="s">
        <v>378</v>
      </c>
      <c r="E594" s="236" t="s">
        <v>1851</v>
      </c>
      <c r="F594" s="237">
        <v>5910542</v>
      </c>
      <c r="G594" s="249">
        <v>15</v>
      </c>
      <c r="H594" s="45" t="s">
        <v>1725</v>
      </c>
      <c r="I594" s="356">
        <v>31679.999999999996</v>
      </c>
      <c r="J594" s="141" t="s">
        <v>1571</v>
      </c>
    </row>
    <row r="595" spans="1:10" ht="38.25">
      <c r="A595" s="156" t="s">
        <v>2115</v>
      </c>
      <c r="B595" s="74" t="s">
        <v>377</v>
      </c>
      <c r="C595" s="141">
        <v>670929493</v>
      </c>
      <c r="D595" s="141" t="s">
        <v>378</v>
      </c>
      <c r="E595" s="236" t="s">
        <v>1852</v>
      </c>
      <c r="F595" s="237">
        <v>4850014</v>
      </c>
      <c r="G595" s="249">
        <v>9</v>
      </c>
      <c r="H595" s="45" t="s">
        <v>1725</v>
      </c>
      <c r="I595" s="356">
        <v>19008</v>
      </c>
      <c r="J595" s="141" t="s">
        <v>1571</v>
      </c>
    </row>
    <row r="596" spans="1:10" ht="38.25">
      <c r="A596" s="156" t="s">
        <v>2116</v>
      </c>
      <c r="B596" s="74" t="s">
        <v>377</v>
      </c>
      <c r="C596" s="141">
        <v>670929493</v>
      </c>
      <c r="D596" s="141" t="s">
        <v>378</v>
      </c>
      <c r="E596" s="236" t="s">
        <v>1853</v>
      </c>
      <c r="F596" s="237">
        <v>9375388</v>
      </c>
      <c r="G596" s="249">
        <v>6</v>
      </c>
      <c r="H596" s="45" t="s">
        <v>1725</v>
      </c>
      <c r="I596" s="356">
        <v>12672</v>
      </c>
      <c r="J596" s="141" t="s">
        <v>1571</v>
      </c>
    </row>
    <row r="597" spans="1:10" ht="38.25">
      <c r="A597" s="156" t="s">
        <v>2117</v>
      </c>
      <c r="B597" s="74" t="s">
        <v>377</v>
      </c>
      <c r="C597" s="141">
        <v>670929493</v>
      </c>
      <c r="D597" s="141" t="s">
        <v>378</v>
      </c>
      <c r="E597" s="236" t="s">
        <v>1854</v>
      </c>
      <c r="F597" s="237">
        <v>10830947</v>
      </c>
      <c r="G597" s="249">
        <v>6</v>
      </c>
      <c r="H597" s="45" t="s">
        <v>1725</v>
      </c>
      <c r="I597" s="356">
        <v>12672</v>
      </c>
      <c r="J597" s="141" t="s">
        <v>1571</v>
      </c>
    </row>
    <row r="598" spans="1:10" ht="38.25">
      <c r="A598" s="156" t="s">
        <v>2118</v>
      </c>
      <c r="B598" s="74" t="s">
        <v>377</v>
      </c>
      <c r="C598" s="141">
        <v>670929493</v>
      </c>
      <c r="D598" s="141" t="s">
        <v>378</v>
      </c>
      <c r="E598" s="236" t="s">
        <v>1855</v>
      </c>
      <c r="F598" s="237">
        <v>10811439</v>
      </c>
      <c r="G598" s="249">
        <v>6</v>
      </c>
      <c r="H598" s="45" t="s">
        <v>1725</v>
      </c>
      <c r="I598" s="356">
        <v>12672</v>
      </c>
      <c r="J598" s="141" t="s">
        <v>1571</v>
      </c>
    </row>
    <row r="599" spans="1:10" ht="38.25">
      <c r="A599" s="156" t="s">
        <v>2119</v>
      </c>
      <c r="B599" s="74" t="s">
        <v>377</v>
      </c>
      <c r="C599" s="141">
        <v>670929493</v>
      </c>
      <c r="D599" s="141" t="s">
        <v>378</v>
      </c>
      <c r="E599" s="236" t="s">
        <v>1856</v>
      </c>
      <c r="F599" s="237">
        <v>10824826</v>
      </c>
      <c r="G599" s="249">
        <v>6</v>
      </c>
      <c r="H599" s="45" t="s">
        <v>1725</v>
      </c>
      <c r="I599" s="356">
        <v>12672</v>
      </c>
      <c r="J599" s="141" t="s">
        <v>1571</v>
      </c>
    </row>
    <row r="600" spans="1:10" ht="38.25">
      <c r="A600" s="156" t="s">
        <v>2120</v>
      </c>
      <c r="B600" s="74" t="s">
        <v>377</v>
      </c>
      <c r="C600" s="141">
        <v>670929493</v>
      </c>
      <c r="D600" s="141" t="s">
        <v>378</v>
      </c>
      <c r="E600" s="236" t="s">
        <v>1857</v>
      </c>
      <c r="F600" s="237">
        <v>10401851</v>
      </c>
      <c r="G600" s="249">
        <v>6</v>
      </c>
      <c r="H600" s="45" t="s">
        <v>1725</v>
      </c>
      <c r="I600" s="356">
        <v>12672</v>
      </c>
      <c r="J600" s="141" t="s">
        <v>1571</v>
      </c>
    </row>
    <row r="601" spans="1:10" ht="38.25">
      <c r="A601" s="156" t="s">
        <v>2121</v>
      </c>
      <c r="B601" s="74" t="s">
        <v>377</v>
      </c>
      <c r="C601" s="141">
        <v>670929493</v>
      </c>
      <c r="D601" s="141" t="s">
        <v>378</v>
      </c>
      <c r="E601" s="236" t="s">
        <v>1858</v>
      </c>
      <c r="F601" s="237">
        <v>10825498</v>
      </c>
      <c r="G601" s="249">
        <v>6</v>
      </c>
      <c r="H601" s="45" t="s">
        <v>1725</v>
      </c>
      <c r="I601" s="356">
        <v>12672</v>
      </c>
      <c r="J601" s="141" t="s">
        <v>1571</v>
      </c>
    </row>
    <row r="602" spans="1:10" ht="38.25">
      <c r="A602" s="156" t="s">
        <v>2122</v>
      </c>
      <c r="B602" s="74" t="s">
        <v>377</v>
      </c>
      <c r="C602" s="141">
        <v>670929493</v>
      </c>
      <c r="D602" s="141" t="s">
        <v>378</v>
      </c>
      <c r="E602" s="236" t="s">
        <v>1859</v>
      </c>
      <c r="F602" s="237">
        <v>15041584</v>
      </c>
      <c r="G602" s="249">
        <v>6</v>
      </c>
      <c r="H602" s="45" t="s">
        <v>1725</v>
      </c>
      <c r="I602" s="356">
        <v>12672</v>
      </c>
      <c r="J602" s="141" t="s">
        <v>1571</v>
      </c>
    </row>
    <row r="603" spans="1:10" ht="38.25">
      <c r="A603" s="156" t="s">
        <v>2123</v>
      </c>
      <c r="B603" s="74" t="s">
        <v>377</v>
      </c>
      <c r="C603" s="141">
        <v>670929493</v>
      </c>
      <c r="D603" s="141" t="s">
        <v>378</v>
      </c>
      <c r="E603" s="236" t="s">
        <v>1860</v>
      </c>
      <c r="F603" s="237">
        <v>10794957</v>
      </c>
      <c r="G603" s="249">
        <v>6</v>
      </c>
      <c r="H603" s="45" t="s">
        <v>1725</v>
      </c>
      <c r="I603" s="356">
        <v>12672</v>
      </c>
      <c r="J603" s="141" t="s">
        <v>1571</v>
      </c>
    </row>
    <row r="604" spans="1:10" ht="38.25">
      <c r="A604" s="156" t="s">
        <v>2124</v>
      </c>
      <c r="B604" s="74" t="s">
        <v>377</v>
      </c>
      <c r="C604" s="141">
        <v>670929493</v>
      </c>
      <c r="D604" s="141" t="s">
        <v>378</v>
      </c>
      <c r="E604" s="236" t="s">
        <v>1861</v>
      </c>
      <c r="F604" s="237">
        <v>6326181</v>
      </c>
      <c r="G604" s="249">
        <v>6</v>
      </c>
      <c r="H604" s="45" t="s">
        <v>1725</v>
      </c>
      <c r="I604" s="356">
        <v>12672</v>
      </c>
      <c r="J604" s="141" t="s">
        <v>1571</v>
      </c>
    </row>
    <row r="605" spans="1:10" ht="38.25">
      <c r="A605" s="156" t="s">
        <v>2125</v>
      </c>
      <c r="B605" s="74" t="s">
        <v>377</v>
      </c>
      <c r="C605" s="141">
        <v>670929493</v>
      </c>
      <c r="D605" s="141" t="s">
        <v>378</v>
      </c>
      <c r="E605" s="236" t="s">
        <v>1862</v>
      </c>
      <c r="F605" s="237">
        <v>10830939</v>
      </c>
      <c r="G605" s="249">
        <v>6</v>
      </c>
      <c r="H605" s="45" t="s">
        <v>1725</v>
      </c>
      <c r="I605" s="356">
        <v>12672</v>
      </c>
      <c r="J605" s="141" t="s">
        <v>1571</v>
      </c>
    </row>
    <row r="606" spans="1:10" ht="38.25">
      <c r="A606" s="156" t="s">
        <v>2126</v>
      </c>
      <c r="B606" s="74" t="s">
        <v>377</v>
      </c>
      <c r="C606" s="141">
        <v>670929493</v>
      </c>
      <c r="D606" s="141" t="s">
        <v>378</v>
      </c>
      <c r="E606" s="236" t="s">
        <v>1863</v>
      </c>
      <c r="F606" s="237">
        <v>10824854</v>
      </c>
      <c r="G606" s="249">
        <v>6</v>
      </c>
      <c r="H606" s="45" t="s">
        <v>1725</v>
      </c>
      <c r="I606" s="356">
        <v>12672</v>
      </c>
      <c r="J606" s="141" t="s">
        <v>1571</v>
      </c>
    </row>
    <row r="607" spans="1:10" ht="38.25">
      <c r="A607" s="156" t="s">
        <v>2127</v>
      </c>
      <c r="B607" s="74" t="s">
        <v>377</v>
      </c>
      <c r="C607" s="141">
        <v>670929493</v>
      </c>
      <c r="D607" s="141" t="s">
        <v>378</v>
      </c>
      <c r="E607" s="236" t="s">
        <v>1864</v>
      </c>
      <c r="F607" s="237">
        <v>5025204</v>
      </c>
      <c r="G607" s="249">
        <v>6</v>
      </c>
      <c r="H607" s="45" t="s">
        <v>1725</v>
      </c>
      <c r="I607" s="356">
        <v>12672</v>
      </c>
      <c r="J607" s="141" t="s">
        <v>1571</v>
      </c>
    </row>
    <row r="608" spans="1:10" ht="38.25">
      <c r="A608" s="156" t="s">
        <v>2128</v>
      </c>
      <c r="B608" s="74" t="s">
        <v>377</v>
      </c>
      <c r="C608" s="141">
        <v>670929493</v>
      </c>
      <c r="D608" s="141" t="s">
        <v>378</v>
      </c>
      <c r="E608" s="236" t="s">
        <v>1865</v>
      </c>
      <c r="F608" s="237">
        <v>10794961</v>
      </c>
      <c r="G608" s="249">
        <v>6</v>
      </c>
      <c r="H608" s="45" t="s">
        <v>1725</v>
      </c>
      <c r="I608" s="356">
        <v>12672</v>
      </c>
      <c r="J608" s="141" t="s">
        <v>1571</v>
      </c>
    </row>
    <row r="609" spans="1:10" ht="38.25">
      <c r="A609" s="156" t="s">
        <v>2129</v>
      </c>
      <c r="B609" s="74" t="s">
        <v>377</v>
      </c>
      <c r="C609" s="141">
        <v>670929493</v>
      </c>
      <c r="D609" s="141" t="s">
        <v>378</v>
      </c>
      <c r="E609" s="236" t="s">
        <v>1866</v>
      </c>
      <c r="F609" s="237">
        <v>6300018</v>
      </c>
      <c r="G609" s="249">
        <v>6</v>
      </c>
      <c r="H609" s="45" t="s">
        <v>1725</v>
      </c>
      <c r="I609" s="356">
        <v>12672</v>
      </c>
      <c r="J609" s="141" t="s">
        <v>1571</v>
      </c>
    </row>
    <row r="610" spans="1:10" ht="38.25">
      <c r="A610" s="156" t="s">
        <v>2130</v>
      </c>
      <c r="B610" s="74" t="s">
        <v>377</v>
      </c>
      <c r="C610" s="141">
        <v>670929493</v>
      </c>
      <c r="D610" s="141" t="s">
        <v>378</v>
      </c>
      <c r="E610" s="236" t="s">
        <v>1867</v>
      </c>
      <c r="F610" s="237">
        <v>4981652</v>
      </c>
      <c r="G610" s="249">
        <v>6</v>
      </c>
      <c r="H610" s="45" t="s">
        <v>1725</v>
      </c>
      <c r="I610" s="356">
        <v>12672</v>
      </c>
      <c r="J610" s="141" t="s">
        <v>1571</v>
      </c>
    </row>
    <row r="611" spans="1:10" ht="38.25">
      <c r="A611" s="156" t="s">
        <v>2131</v>
      </c>
      <c r="B611" s="74" t="s">
        <v>377</v>
      </c>
      <c r="C611" s="141">
        <v>670929493</v>
      </c>
      <c r="D611" s="141" t="s">
        <v>378</v>
      </c>
      <c r="E611" s="236" t="s">
        <v>1868</v>
      </c>
      <c r="F611" s="237">
        <v>10792658</v>
      </c>
      <c r="G611" s="249">
        <v>6</v>
      </c>
      <c r="H611" s="45" t="s">
        <v>1725</v>
      </c>
      <c r="I611" s="356">
        <v>12672</v>
      </c>
      <c r="J611" s="141" t="s">
        <v>1571</v>
      </c>
    </row>
    <row r="612" spans="1:10" ht="38.25">
      <c r="A612" s="156" t="s">
        <v>2132</v>
      </c>
      <c r="B612" s="74" t="s">
        <v>377</v>
      </c>
      <c r="C612" s="141">
        <v>670929493</v>
      </c>
      <c r="D612" s="141" t="s">
        <v>378</v>
      </c>
      <c r="E612" s="236" t="s">
        <v>1869</v>
      </c>
      <c r="F612" s="237">
        <v>7036200</v>
      </c>
      <c r="G612" s="249">
        <v>6</v>
      </c>
      <c r="H612" s="45" t="s">
        <v>1725</v>
      </c>
      <c r="I612" s="356">
        <v>12672</v>
      </c>
      <c r="J612" s="141" t="s">
        <v>1571</v>
      </c>
    </row>
    <row r="613" spans="1:10" ht="38.25">
      <c r="A613" s="156" t="s">
        <v>2133</v>
      </c>
      <c r="B613" s="74" t="s">
        <v>377</v>
      </c>
      <c r="C613" s="141">
        <v>670929493</v>
      </c>
      <c r="D613" s="141" t="s">
        <v>378</v>
      </c>
      <c r="E613" s="236" t="s">
        <v>1870</v>
      </c>
      <c r="F613" s="237">
        <v>6817961</v>
      </c>
      <c r="G613" s="249">
        <v>6</v>
      </c>
      <c r="H613" s="45" t="s">
        <v>1725</v>
      </c>
      <c r="I613" s="356">
        <v>12672</v>
      </c>
      <c r="J613" s="141" t="s">
        <v>1571</v>
      </c>
    </row>
    <row r="614" spans="1:10" ht="38.25">
      <c r="A614" s="156" t="s">
        <v>2134</v>
      </c>
      <c r="B614" s="74" t="s">
        <v>377</v>
      </c>
      <c r="C614" s="141">
        <v>670929493</v>
      </c>
      <c r="D614" s="141" t="s">
        <v>378</v>
      </c>
      <c r="E614" s="236" t="s">
        <v>1871</v>
      </c>
      <c r="F614" s="237">
        <v>10200348</v>
      </c>
      <c r="G614" s="249">
        <v>6</v>
      </c>
      <c r="H614" s="45" t="s">
        <v>1725</v>
      </c>
      <c r="I614" s="356">
        <v>12672</v>
      </c>
      <c r="J614" s="141" t="s">
        <v>1571</v>
      </c>
    </row>
    <row r="615" spans="1:10" ht="38.25">
      <c r="A615" s="156" t="s">
        <v>2135</v>
      </c>
      <c r="B615" s="74" t="s">
        <v>377</v>
      </c>
      <c r="C615" s="141">
        <v>670929493</v>
      </c>
      <c r="D615" s="141" t="s">
        <v>378</v>
      </c>
      <c r="E615" s="236" t="s">
        <v>1872</v>
      </c>
      <c r="F615" s="237">
        <v>6627877</v>
      </c>
      <c r="G615" s="249">
        <v>6</v>
      </c>
      <c r="H615" s="45" t="s">
        <v>1725</v>
      </c>
      <c r="I615" s="356">
        <v>12672</v>
      </c>
      <c r="J615" s="141" t="s">
        <v>1571</v>
      </c>
    </row>
    <row r="616" spans="1:10" ht="38.25">
      <c r="A616" s="156" t="s">
        <v>2136</v>
      </c>
      <c r="B616" s="74" t="s">
        <v>377</v>
      </c>
      <c r="C616" s="141">
        <v>670929493</v>
      </c>
      <c r="D616" s="141" t="s">
        <v>378</v>
      </c>
      <c r="E616" s="236" t="s">
        <v>1873</v>
      </c>
      <c r="F616" s="237">
        <v>5637428</v>
      </c>
      <c r="G616" s="249">
        <v>6</v>
      </c>
      <c r="H616" s="45" t="s">
        <v>1725</v>
      </c>
      <c r="I616" s="356">
        <v>12672</v>
      </c>
      <c r="J616" s="141" t="s">
        <v>1571</v>
      </c>
    </row>
    <row r="617" spans="1:10" ht="38.25">
      <c r="A617" s="156" t="s">
        <v>2137</v>
      </c>
      <c r="B617" s="74" t="s">
        <v>377</v>
      </c>
      <c r="C617" s="141">
        <v>670929493</v>
      </c>
      <c r="D617" s="141" t="s">
        <v>378</v>
      </c>
      <c r="E617" s="236" t="s">
        <v>1874</v>
      </c>
      <c r="F617" s="237">
        <v>4698093</v>
      </c>
      <c r="G617" s="249">
        <v>6</v>
      </c>
      <c r="H617" s="45" t="s">
        <v>1725</v>
      </c>
      <c r="I617" s="356">
        <v>12672</v>
      </c>
      <c r="J617" s="141" t="s">
        <v>1571</v>
      </c>
    </row>
    <row r="618" spans="1:10" ht="38.25">
      <c r="A618" s="156" t="s">
        <v>2138</v>
      </c>
      <c r="B618" s="74" t="s">
        <v>377</v>
      </c>
      <c r="C618" s="141">
        <v>670929493</v>
      </c>
      <c r="D618" s="141" t="s">
        <v>378</v>
      </c>
      <c r="E618" s="236" t="s">
        <v>1875</v>
      </c>
      <c r="F618" s="237">
        <v>12889052</v>
      </c>
      <c r="G618" s="249">
        <v>6</v>
      </c>
      <c r="H618" s="45" t="s">
        <v>1725</v>
      </c>
      <c r="I618" s="356">
        <v>12672</v>
      </c>
      <c r="J618" s="141" t="s">
        <v>1571</v>
      </c>
    </row>
    <row r="619" spans="1:10" ht="38.25">
      <c r="A619" s="156" t="s">
        <v>2139</v>
      </c>
      <c r="B619" s="74" t="s">
        <v>377</v>
      </c>
      <c r="C619" s="141">
        <v>670929493</v>
      </c>
      <c r="D619" s="141" t="s">
        <v>378</v>
      </c>
      <c r="E619" s="236" t="s">
        <v>1876</v>
      </c>
      <c r="F619" s="237">
        <v>11157995</v>
      </c>
      <c r="G619" s="249">
        <v>6</v>
      </c>
      <c r="H619" s="45" t="s">
        <v>1725</v>
      </c>
      <c r="I619" s="356">
        <v>12672</v>
      </c>
      <c r="J619" s="141" t="s">
        <v>1571</v>
      </c>
    </row>
    <row r="620" spans="1:10" ht="38.25">
      <c r="A620" s="156" t="s">
        <v>2140</v>
      </c>
      <c r="B620" s="74" t="s">
        <v>377</v>
      </c>
      <c r="C620" s="141">
        <v>670929493</v>
      </c>
      <c r="D620" s="141" t="s">
        <v>378</v>
      </c>
      <c r="E620" s="236" t="s">
        <v>1877</v>
      </c>
      <c r="F620" s="237">
        <v>10838158</v>
      </c>
      <c r="G620" s="249">
        <v>6</v>
      </c>
      <c r="H620" s="45" t="s">
        <v>1725</v>
      </c>
      <c r="I620" s="356">
        <v>12672</v>
      </c>
      <c r="J620" s="141" t="s">
        <v>1571</v>
      </c>
    </row>
    <row r="621" spans="1:10" ht="38.25">
      <c r="A621" s="156" t="s">
        <v>2141</v>
      </c>
      <c r="B621" s="74" t="s">
        <v>377</v>
      </c>
      <c r="C621" s="141">
        <v>670929493</v>
      </c>
      <c r="D621" s="141" t="s">
        <v>378</v>
      </c>
      <c r="E621" s="236" t="s">
        <v>1878</v>
      </c>
      <c r="F621" s="237">
        <v>6326188</v>
      </c>
      <c r="G621" s="249">
        <v>6</v>
      </c>
      <c r="H621" s="45" t="s">
        <v>1725</v>
      </c>
      <c r="I621" s="356">
        <v>12672</v>
      </c>
      <c r="J621" s="141" t="s">
        <v>1571</v>
      </c>
    </row>
    <row r="622" spans="1:10" ht="38.25">
      <c r="A622" s="156" t="s">
        <v>2142</v>
      </c>
      <c r="B622" s="74" t="s">
        <v>377</v>
      </c>
      <c r="C622" s="141">
        <v>670929493</v>
      </c>
      <c r="D622" s="141" t="s">
        <v>378</v>
      </c>
      <c r="E622" s="236" t="s">
        <v>1879</v>
      </c>
      <c r="F622" s="237">
        <v>10398398</v>
      </c>
      <c r="G622" s="249">
        <v>6</v>
      </c>
      <c r="H622" s="45" t="s">
        <v>1725</v>
      </c>
      <c r="I622" s="356">
        <v>12672</v>
      </c>
      <c r="J622" s="141" t="s">
        <v>1571</v>
      </c>
    </row>
    <row r="623" spans="1:10" ht="38.25">
      <c r="A623" s="156" t="s">
        <v>2143</v>
      </c>
      <c r="B623" s="74" t="s">
        <v>377</v>
      </c>
      <c r="C623" s="141">
        <v>670929493</v>
      </c>
      <c r="D623" s="141" t="s">
        <v>378</v>
      </c>
      <c r="E623" s="236" t="s">
        <v>1880</v>
      </c>
      <c r="F623" s="237">
        <v>10824817</v>
      </c>
      <c r="G623" s="249">
        <v>6</v>
      </c>
      <c r="H623" s="45" t="s">
        <v>1725</v>
      </c>
      <c r="I623" s="356">
        <v>12672</v>
      </c>
      <c r="J623" s="141" t="s">
        <v>1571</v>
      </c>
    </row>
    <row r="624" spans="1:10" ht="38.25">
      <c r="A624" s="156" t="s">
        <v>2144</v>
      </c>
      <c r="B624" s="74" t="s">
        <v>377</v>
      </c>
      <c r="C624" s="141">
        <v>670929493</v>
      </c>
      <c r="D624" s="141" t="s">
        <v>378</v>
      </c>
      <c r="E624" s="236" t="s">
        <v>1881</v>
      </c>
      <c r="F624" s="237">
        <v>7953622</v>
      </c>
      <c r="G624" s="249">
        <v>6</v>
      </c>
      <c r="H624" s="45" t="s">
        <v>1725</v>
      </c>
      <c r="I624" s="356">
        <v>12672</v>
      </c>
      <c r="J624" s="141" t="s">
        <v>1571</v>
      </c>
    </row>
    <row r="625" spans="1:10" ht="38.25">
      <c r="A625" s="156" t="s">
        <v>2145</v>
      </c>
      <c r="B625" s="74" t="s">
        <v>377</v>
      </c>
      <c r="C625" s="141">
        <v>670929493</v>
      </c>
      <c r="D625" s="141" t="s">
        <v>378</v>
      </c>
      <c r="E625" s="240" t="s">
        <v>1882</v>
      </c>
      <c r="F625" s="239">
        <v>13141535</v>
      </c>
      <c r="G625" s="247">
        <v>6</v>
      </c>
      <c r="H625" s="45" t="s">
        <v>1725</v>
      </c>
      <c r="I625" s="356">
        <v>12672</v>
      </c>
      <c r="J625" s="141" t="s">
        <v>1571</v>
      </c>
    </row>
    <row r="626" spans="1:10" ht="38.25">
      <c r="A626" s="156" t="s">
        <v>2146</v>
      </c>
      <c r="B626" s="74" t="s">
        <v>377</v>
      </c>
      <c r="C626" s="141">
        <v>670929493</v>
      </c>
      <c r="D626" s="141" t="s">
        <v>378</v>
      </c>
      <c r="E626" s="240" t="s">
        <v>1883</v>
      </c>
      <c r="F626" s="239">
        <v>14725267</v>
      </c>
      <c r="G626" s="247">
        <v>6</v>
      </c>
      <c r="H626" s="45" t="s">
        <v>1725</v>
      </c>
      <c r="I626" s="356">
        <v>12672</v>
      </c>
      <c r="J626" s="141" t="s">
        <v>1571</v>
      </c>
    </row>
    <row r="627" spans="1:10" ht="38.25">
      <c r="A627" s="156" t="s">
        <v>2147</v>
      </c>
      <c r="B627" s="74" t="s">
        <v>377</v>
      </c>
      <c r="C627" s="141">
        <v>670929493</v>
      </c>
      <c r="D627" s="141" t="s">
        <v>378</v>
      </c>
      <c r="E627" s="240" t="s">
        <v>1884</v>
      </c>
      <c r="F627" s="239">
        <v>4026093</v>
      </c>
      <c r="G627" s="247">
        <v>6</v>
      </c>
      <c r="H627" s="45" t="s">
        <v>1725</v>
      </c>
      <c r="I627" s="356">
        <v>12672</v>
      </c>
      <c r="J627" s="141" t="s">
        <v>1571</v>
      </c>
    </row>
    <row r="628" spans="1:10" ht="38.25">
      <c r="A628" s="156" t="s">
        <v>2148</v>
      </c>
      <c r="B628" s="74" t="s">
        <v>377</v>
      </c>
      <c r="C628" s="141">
        <v>670929493</v>
      </c>
      <c r="D628" s="141" t="s">
        <v>378</v>
      </c>
      <c r="E628" s="240" t="s">
        <v>1885</v>
      </c>
      <c r="F628" s="239">
        <v>12027986</v>
      </c>
      <c r="G628" s="247">
        <v>6</v>
      </c>
      <c r="H628" s="45" t="s">
        <v>1725</v>
      </c>
      <c r="I628" s="356">
        <v>12672</v>
      </c>
      <c r="J628" s="141" t="s">
        <v>1571</v>
      </c>
    </row>
    <row r="629" spans="1:10" ht="38.25">
      <c r="A629" s="156" t="s">
        <v>2149</v>
      </c>
      <c r="B629" s="74" t="s">
        <v>377</v>
      </c>
      <c r="C629" s="141">
        <v>670929493</v>
      </c>
      <c r="D629" s="141" t="s">
        <v>378</v>
      </c>
      <c r="E629" s="240" t="s">
        <v>1886</v>
      </c>
      <c r="F629" s="245">
        <v>14560280</v>
      </c>
      <c r="G629" s="247">
        <v>6</v>
      </c>
      <c r="H629" s="45" t="s">
        <v>1725</v>
      </c>
      <c r="I629" s="356">
        <v>12672</v>
      </c>
      <c r="J629" s="141" t="s">
        <v>1571</v>
      </c>
    </row>
    <row r="630" spans="1:10" ht="38.25">
      <c r="A630" s="156" t="s">
        <v>2150</v>
      </c>
      <c r="B630" s="74" t="s">
        <v>377</v>
      </c>
      <c r="C630" s="141">
        <v>670929493</v>
      </c>
      <c r="D630" s="141" t="s">
        <v>378</v>
      </c>
      <c r="E630" s="242" t="s">
        <v>1887</v>
      </c>
      <c r="F630" s="243">
        <v>3467866</v>
      </c>
      <c r="G630" s="253">
        <v>6</v>
      </c>
      <c r="H630" s="45" t="s">
        <v>1725</v>
      </c>
      <c r="I630" s="356">
        <v>12672</v>
      </c>
      <c r="J630" s="141" t="s">
        <v>1571</v>
      </c>
    </row>
    <row r="631" spans="1:10" ht="38.25">
      <c r="A631" s="156" t="s">
        <v>2151</v>
      </c>
      <c r="B631" s="74" t="s">
        <v>377</v>
      </c>
      <c r="C631" s="141">
        <v>670929493</v>
      </c>
      <c r="D631" s="141" t="s">
        <v>378</v>
      </c>
      <c r="E631" s="240" t="s">
        <v>1888</v>
      </c>
      <c r="F631" s="239">
        <v>3172223</v>
      </c>
      <c r="G631" s="247">
        <v>6</v>
      </c>
      <c r="H631" s="45" t="s">
        <v>1725</v>
      </c>
      <c r="I631" s="356">
        <v>12672</v>
      </c>
      <c r="J631" s="141" t="s">
        <v>1571</v>
      </c>
    </row>
    <row r="632" spans="1:10" ht="38.25">
      <c r="A632" s="156" t="s">
        <v>2152</v>
      </c>
      <c r="B632" s="74" t="s">
        <v>377</v>
      </c>
      <c r="C632" s="141">
        <v>670929493</v>
      </c>
      <c r="D632" s="141" t="s">
        <v>378</v>
      </c>
      <c r="E632" s="240" t="s">
        <v>1889</v>
      </c>
      <c r="F632" s="239">
        <v>14142765</v>
      </c>
      <c r="G632" s="247">
        <v>6</v>
      </c>
      <c r="H632" s="45" t="s">
        <v>1725</v>
      </c>
      <c r="I632" s="356">
        <v>12672</v>
      </c>
      <c r="J632" s="141" t="s">
        <v>1571</v>
      </c>
    </row>
    <row r="633" spans="1:10" ht="38.25">
      <c r="A633" s="156" t="s">
        <v>2153</v>
      </c>
      <c r="B633" s="74" t="s">
        <v>377</v>
      </c>
      <c r="C633" s="141">
        <v>670929493</v>
      </c>
      <c r="D633" s="141" t="s">
        <v>378</v>
      </c>
      <c r="E633" s="240" t="s">
        <v>1890</v>
      </c>
      <c r="F633" s="239">
        <v>4473672</v>
      </c>
      <c r="G633" s="247">
        <v>6</v>
      </c>
      <c r="H633" s="45" t="s">
        <v>1725</v>
      </c>
      <c r="I633" s="356">
        <v>12672</v>
      </c>
      <c r="J633" s="141" t="s">
        <v>1571</v>
      </c>
    </row>
    <row r="634" spans="1:10" ht="38.25">
      <c r="A634" s="156" t="s">
        <v>2154</v>
      </c>
      <c r="B634" s="74" t="s">
        <v>377</v>
      </c>
      <c r="C634" s="141">
        <v>670929493</v>
      </c>
      <c r="D634" s="141" t="s">
        <v>378</v>
      </c>
      <c r="E634" s="240" t="s">
        <v>1891</v>
      </c>
      <c r="F634" s="239">
        <v>72868922</v>
      </c>
      <c r="G634" s="247">
        <v>6</v>
      </c>
      <c r="H634" s="45" t="s">
        <v>1725</v>
      </c>
      <c r="I634" s="356">
        <v>12672</v>
      </c>
      <c r="J634" s="141" t="s">
        <v>1571</v>
      </c>
    </row>
    <row r="635" spans="1:10" ht="38.25">
      <c r="A635" s="156" t="s">
        <v>2155</v>
      </c>
      <c r="B635" s="74" t="s">
        <v>377</v>
      </c>
      <c r="C635" s="141">
        <v>670929493</v>
      </c>
      <c r="D635" s="141" t="s">
        <v>378</v>
      </c>
      <c r="E635" s="240" t="s">
        <v>1892</v>
      </c>
      <c r="F635" s="239">
        <v>14709997</v>
      </c>
      <c r="G635" s="247">
        <v>6</v>
      </c>
      <c r="H635" s="45" t="s">
        <v>1725</v>
      </c>
      <c r="I635" s="356">
        <v>12672</v>
      </c>
      <c r="J635" s="141" t="s">
        <v>1571</v>
      </c>
    </row>
    <row r="636" spans="1:10" ht="38.25">
      <c r="A636" s="156" t="s">
        <v>2156</v>
      </c>
      <c r="B636" s="74" t="s">
        <v>377</v>
      </c>
      <c r="C636" s="141">
        <v>670929493</v>
      </c>
      <c r="D636" s="141" t="s">
        <v>378</v>
      </c>
      <c r="E636" s="240" t="s">
        <v>1893</v>
      </c>
      <c r="F636" s="239">
        <v>12028100</v>
      </c>
      <c r="G636" s="247">
        <v>6</v>
      </c>
      <c r="H636" s="45" t="s">
        <v>1725</v>
      </c>
      <c r="I636" s="356">
        <v>12672</v>
      </c>
      <c r="J636" s="141" t="s">
        <v>1571</v>
      </c>
    </row>
    <row r="637" spans="1:10" ht="38.25">
      <c r="A637" s="156" t="s">
        <v>2157</v>
      </c>
      <c r="B637" s="74" t="s">
        <v>377</v>
      </c>
      <c r="C637" s="141">
        <v>670929493</v>
      </c>
      <c r="D637" s="141" t="s">
        <v>378</v>
      </c>
      <c r="E637" s="240" t="s">
        <v>1894</v>
      </c>
      <c r="F637" s="239">
        <v>13140975</v>
      </c>
      <c r="G637" s="247">
        <v>6</v>
      </c>
      <c r="H637" s="45" t="s">
        <v>1725</v>
      </c>
      <c r="I637" s="356">
        <v>12672</v>
      </c>
      <c r="J637" s="141" t="s">
        <v>1571</v>
      </c>
    </row>
    <row r="638" spans="1:10" ht="38.25">
      <c r="A638" s="156" t="s">
        <v>2158</v>
      </c>
      <c r="B638" s="74" t="s">
        <v>377</v>
      </c>
      <c r="C638" s="141">
        <v>670929493</v>
      </c>
      <c r="D638" s="141" t="s">
        <v>378</v>
      </c>
      <c r="E638" s="236" t="s">
        <v>1895</v>
      </c>
      <c r="F638" s="237">
        <v>9374522</v>
      </c>
      <c r="G638" s="249">
        <v>6</v>
      </c>
      <c r="H638" s="45" t="s">
        <v>1725</v>
      </c>
      <c r="I638" s="356">
        <v>12672</v>
      </c>
      <c r="J638" s="141" t="s">
        <v>1571</v>
      </c>
    </row>
    <row r="639" spans="1:10" ht="38.25">
      <c r="A639" s="156" t="s">
        <v>2159</v>
      </c>
      <c r="B639" s="74" t="s">
        <v>377</v>
      </c>
      <c r="C639" s="141">
        <v>670929493</v>
      </c>
      <c r="D639" s="141" t="s">
        <v>378</v>
      </c>
      <c r="E639" s="236" t="s">
        <v>1896</v>
      </c>
      <c r="F639" s="237">
        <v>4712513</v>
      </c>
      <c r="G639" s="249">
        <v>9</v>
      </c>
      <c r="H639" s="45" t="s">
        <v>1725</v>
      </c>
      <c r="I639" s="356">
        <v>25792</v>
      </c>
      <c r="J639" s="141" t="s">
        <v>1571</v>
      </c>
    </row>
    <row r="640" spans="1:10" ht="38.25">
      <c r="A640" s="156" t="s">
        <v>2160</v>
      </c>
      <c r="B640" s="74" t="s">
        <v>377</v>
      </c>
      <c r="C640" s="141">
        <v>670929493</v>
      </c>
      <c r="D640" s="141" t="s">
        <v>378</v>
      </c>
      <c r="E640" s="240" t="s">
        <v>1897</v>
      </c>
      <c r="F640" s="239">
        <v>11124207</v>
      </c>
      <c r="G640" s="247">
        <v>9</v>
      </c>
      <c r="H640" s="45" t="s">
        <v>1725</v>
      </c>
      <c r="I640" s="356">
        <v>19008</v>
      </c>
      <c r="J640" s="141" t="s">
        <v>1571</v>
      </c>
    </row>
    <row r="641" spans="1:10" ht="38.25">
      <c r="A641" s="156" t="s">
        <v>2161</v>
      </c>
      <c r="B641" s="74" t="s">
        <v>377</v>
      </c>
      <c r="C641" s="141">
        <v>670929493</v>
      </c>
      <c r="D641" s="141" t="s">
        <v>378</v>
      </c>
      <c r="E641" s="236" t="s">
        <v>1898</v>
      </c>
      <c r="F641" s="237">
        <v>4011124</v>
      </c>
      <c r="G641" s="249">
        <v>3</v>
      </c>
      <c r="H641" s="45" t="s">
        <v>1725</v>
      </c>
      <c r="I641" s="356">
        <v>6336</v>
      </c>
      <c r="J641" s="141" t="s">
        <v>1571</v>
      </c>
    </row>
    <row r="642" spans="1:10" ht="38.25">
      <c r="A642" s="156" t="s">
        <v>2162</v>
      </c>
      <c r="B642" s="74" t="s">
        <v>377</v>
      </c>
      <c r="C642" s="141">
        <v>670929493</v>
      </c>
      <c r="D642" s="141" t="s">
        <v>378</v>
      </c>
      <c r="E642" s="236" t="s">
        <v>1899</v>
      </c>
      <c r="F642" s="237">
        <v>14200626</v>
      </c>
      <c r="G642" s="249">
        <v>12</v>
      </c>
      <c r="H642" s="45" t="s">
        <v>1725</v>
      </c>
      <c r="I642" s="356">
        <v>25344</v>
      </c>
      <c r="J642" s="141" t="s">
        <v>1571</v>
      </c>
    </row>
    <row r="643" spans="1:10" ht="38.25">
      <c r="A643" s="156" t="s">
        <v>2163</v>
      </c>
      <c r="B643" s="74" t="s">
        <v>377</v>
      </c>
      <c r="C643" s="141">
        <v>670929493</v>
      </c>
      <c r="D643" s="141" t="s">
        <v>378</v>
      </c>
      <c r="E643" s="236" t="s">
        <v>1900</v>
      </c>
      <c r="F643" s="237">
        <v>4163762</v>
      </c>
      <c r="G643" s="249">
        <v>3</v>
      </c>
      <c r="H643" s="45" t="s">
        <v>1725</v>
      </c>
      <c r="I643" s="356">
        <v>6336</v>
      </c>
      <c r="J643" s="141" t="s">
        <v>1571</v>
      </c>
    </row>
    <row r="644" spans="1:10" ht="38.25">
      <c r="A644" s="156" t="s">
        <v>2164</v>
      </c>
      <c r="B644" s="74" t="s">
        <v>377</v>
      </c>
      <c r="C644" s="141">
        <v>670929493</v>
      </c>
      <c r="D644" s="141" t="s">
        <v>378</v>
      </c>
      <c r="E644" s="236" t="s">
        <v>1901</v>
      </c>
      <c r="F644" s="237">
        <v>15041745</v>
      </c>
      <c r="G644" s="249">
        <v>3</v>
      </c>
      <c r="H644" s="45" t="s">
        <v>1725</v>
      </c>
      <c r="I644" s="356">
        <v>6336</v>
      </c>
      <c r="J644" s="141" t="s">
        <v>1571</v>
      </c>
    </row>
    <row r="645" spans="1:10" ht="38.25">
      <c r="A645" s="156" t="s">
        <v>2165</v>
      </c>
      <c r="B645" s="74" t="s">
        <v>377</v>
      </c>
      <c r="C645" s="141">
        <v>670929493</v>
      </c>
      <c r="D645" s="141" t="s">
        <v>378</v>
      </c>
      <c r="E645" s="236" t="s">
        <v>1902</v>
      </c>
      <c r="F645" s="237">
        <v>7270342</v>
      </c>
      <c r="G645" s="249">
        <v>3</v>
      </c>
      <c r="H645" s="45" t="s">
        <v>1725</v>
      </c>
      <c r="I645" s="356">
        <v>6336</v>
      </c>
      <c r="J645" s="141" t="s">
        <v>1571</v>
      </c>
    </row>
    <row r="646" spans="1:10" ht="38.25">
      <c r="A646" s="156" t="s">
        <v>2166</v>
      </c>
      <c r="B646" s="74" t="s">
        <v>377</v>
      </c>
      <c r="C646" s="141">
        <v>670929493</v>
      </c>
      <c r="D646" s="141" t="s">
        <v>378</v>
      </c>
      <c r="E646" s="236" t="s">
        <v>1903</v>
      </c>
      <c r="F646" s="237">
        <v>14200380</v>
      </c>
      <c r="G646" s="249">
        <v>12</v>
      </c>
      <c r="H646" s="45" t="s">
        <v>1725</v>
      </c>
      <c r="I646" s="356">
        <v>25344</v>
      </c>
      <c r="J646" s="141" t="s">
        <v>1571</v>
      </c>
    </row>
    <row r="647" spans="1:10" ht="38.25">
      <c r="A647" s="156" t="s">
        <v>2167</v>
      </c>
      <c r="B647" s="74" t="s">
        <v>377</v>
      </c>
      <c r="C647" s="141">
        <v>670929493</v>
      </c>
      <c r="D647" s="141" t="s">
        <v>378</v>
      </c>
      <c r="E647" s="240" t="s">
        <v>1904</v>
      </c>
      <c r="F647" s="239">
        <v>15048558</v>
      </c>
      <c r="G647" s="247">
        <v>9</v>
      </c>
      <c r="H647" s="45" t="s">
        <v>1725</v>
      </c>
      <c r="I647" s="356">
        <v>19008</v>
      </c>
      <c r="J647" s="141" t="s">
        <v>1571</v>
      </c>
    </row>
    <row r="648" spans="1:10" ht="38.25">
      <c r="A648" s="156" t="s">
        <v>2168</v>
      </c>
      <c r="B648" s="74" t="s">
        <v>377</v>
      </c>
      <c r="C648" s="141">
        <v>670929493</v>
      </c>
      <c r="D648" s="141" t="s">
        <v>378</v>
      </c>
      <c r="E648" s="240" t="s">
        <v>1905</v>
      </c>
      <c r="F648" s="239">
        <v>12027994</v>
      </c>
      <c r="G648" s="247">
        <v>6</v>
      </c>
      <c r="H648" s="45" t="s">
        <v>1725</v>
      </c>
      <c r="I648" s="356">
        <v>12672</v>
      </c>
      <c r="J648" s="141" t="s">
        <v>1571</v>
      </c>
    </row>
    <row r="649" spans="1:10" ht="38.25">
      <c r="A649" s="156" t="s">
        <v>2169</v>
      </c>
      <c r="B649" s="74" t="s">
        <v>377</v>
      </c>
      <c r="C649" s="141">
        <v>670929493</v>
      </c>
      <c r="D649" s="141" t="s">
        <v>378</v>
      </c>
      <c r="E649" s="240" t="s">
        <v>1906</v>
      </c>
      <c r="F649" s="239">
        <v>11674367</v>
      </c>
      <c r="G649" s="247">
        <v>6</v>
      </c>
      <c r="H649" s="45" t="s">
        <v>1725</v>
      </c>
      <c r="I649" s="356">
        <v>12672</v>
      </c>
      <c r="J649" s="141" t="s">
        <v>1571</v>
      </c>
    </row>
    <row r="650" spans="1:10" ht="38.25">
      <c r="A650" s="156" t="s">
        <v>2170</v>
      </c>
      <c r="B650" s="74" t="s">
        <v>377</v>
      </c>
      <c r="C650" s="141">
        <v>670929493</v>
      </c>
      <c r="D650" s="141" t="s">
        <v>378</v>
      </c>
      <c r="E650" s="240" t="s">
        <v>1907</v>
      </c>
      <c r="F650" s="239">
        <v>12028939</v>
      </c>
      <c r="G650" s="247">
        <v>9</v>
      </c>
      <c r="H650" s="45" t="s">
        <v>1725</v>
      </c>
      <c r="I650" s="356">
        <v>19008</v>
      </c>
      <c r="J650" s="141" t="s">
        <v>1571</v>
      </c>
    </row>
    <row r="651" spans="1:10" ht="38.25">
      <c r="A651" s="156" t="s">
        <v>2171</v>
      </c>
      <c r="B651" s="74" t="s">
        <v>377</v>
      </c>
      <c r="C651" s="141">
        <v>670929493</v>
      </c>
      <c r="D651" s="141" t="s">
        <v>378</v>
      </c>
      <c r="E651" s="240" t="s">
        <v>1908</v>
      </c>
      <c r="F651" s="239">
        <v>15179747</v>
      </c>
      <c r="G651" s="247">
        <v>6</v>
      </c>
      <c r="H651" s="45" t="s">
        <v>1725</v>
      </c>
      <c r="I651" s="356">
        <v>12672</v>
      </c>
      <c r="J651" s="141" t="s">
        <v>1571</v>
      </c>
    </row>
    <row r="652" spans="1:10" ht="38.25">
      <c r="A652" s="156" t="s">
        <v>2172</v>
      </c>
      <c r="B652" s="74" t="s">
        <v>377</v>
      </c>
      <c r="C652" s="141">
        <v>670929493</v>
      </c>
      <c r="D652" s="141" t="s">
        <v>378</v>
      </c>
      <c r="E652" s="240" t="s">
        <v>1909</v>
      </c>
      <c r="F652" s="239">
        <v>15338222</v>
      </c>
      <c r="G652" s="247">
        <v>9</v>
      </c>
      <c r="H652" s="45" t="s">
        <v>1725</v>
      </c>
      <c r="I652" s="356">
        <v>19008</v>
      </c>
      <c r="J652" s="141" t="s">
        <v>1571</v>
      </c>
    </row>
    <row r="653" spans="1:10" ht="38.25">
      <c r="A653" s="156" t="s">
        <v>2173</v>
      </c>
      <c r="B653" s="74" t="s">
        <v>377</v>
      </c>
      <c r="C653" s="141">
        <v>670929493</v>
      </c>
      <c r="D653" s="141" t="s">
        <v>378</v>
      </c>
      <c r="E653" s="240" t="s">
        <v>1910</v>
      </c>
      <c r="F653" s="239">
        <v>7041090</v>
      </c>
      <c r="G653" s="247">
        <v>9</v>
      </c>
      <c r="H653" s="45" t="s">
        <v>1725</v>
      </c>
      <c r="I653" s="356">
        <v>19008</v>
      </c>
      <c r="J653" s="141" t="s">
        <v>1571</v>
      </c>
    </row>
    <row r="654" spans="1:10" ht="38.25">
      <c r="A654" s="156" t="s">
        <v>2174</v>
      </c>
      <c r="B654" s="74" t="s">
        <v>377</v>
      </c>
      <c r="C654" s="141">
        <v>670929493</v>
      </c>
      <c r="D654" s="141" t="s">
        <v>378</v>
      </c>
      <c r="E654" s="240" t="s">
        <v>1911</v>
      </c>
      <c r="F654" s="239">
        <v>5914341</v>
      </c>
      <c r="G654" s="247">
        <v>9</v>
      </c>
      <c r="H654" s="45" t="s">
        <v>1725</v>
      </c>
      <c r="I654" s="356">
        <v>19008</v>
      </c>
      <c r="J654" s="141" t="s">
        <v>1571</v>
      </c>
    </row>
    <row r="655" spans="1:10" ht="38.25">
      <c r="A655" s="156" t="s">
        <v>2175</v>
      </c>
      <c r="B655" s="74" t="s">
        <v>377</v>
      </c>
      <c r="C655" s="141">
        <v>670929493</v>
      </c>
      <c r="D655" s="141" t="s">
        <v>378</v>
      </c>
      <c r="E655" s="240" t="s">
        <v>1912</v>
      </c>
      <c r="F655" s="239">
        <v>1239151</v>
      </c>
      <c r="G655" s="247">
        <v>9</v>
      </c>
      <c r="H655" s="45" t="s">
        <v>1725</v>
      </c>
      <c r="I655" s="356">
        <v>19008</v>
      </c>
      <c r="J655" s="141" t="s">
        <v>1571</v>
      </c>
    </row>
    <row r="656" spans="1:10" ht="38.25">
      <c r="A656" s="156" t="s">
        <v>2176</v>
      </c>
      <c r="B656" s="74" t="s">
        <v>377</v>
      </c>
      <c r="C656" s="141">
        <v>670929493</v>
      </c>
      <c r="D656" s="141" t="s">
        <v>378</v>
      </c>
      <c r="E656" s="236" t="s">
        <v>1913</v>
      </c>
      <c r="F656" s="237">
        <v>14922578</v>
      </c>
      <c r="G656" s="249">
        <v>6</v>
      </c>
      <c r="H656" s="45" t="s">
        <v>1725</v>
      </c>
      <c r="I656" s="356">
        <v>12672</v>
      </c>
      <c r="J656" s="141" t="s">
        <v>1571</v>
      </c>
    </row>
    <row r="657" spans="1:10" ht="38.25">
      <c r="A657" s="156" t="s">
        <v>2177</v>
      </c>
      <c r="B657" s="74" t="s">
        <v>377</v>
      </c>
      <c r="C657" s="141">
        <v>670929493</v>
      </c>
      <c r="D657" s="141" t="s">
        <v>378</v>
      </c>
      <c r="E657" s="236" t="s">
        <v>1914</v>
      </c>
      <c r="F657" s="237">
        <v>11727426</v>
      </c>
      <c r="G657" s="249">
        <v>6</v>
      </c>
      <c r="H657" s="45" t="s">
        <v>1725</v>
      </c>
      <c r="I657" s="356">
        <v>12672</v>
      </c>
      <c r="J657" s="141" t="s">
        <v>1571</v>
      </c>
    </row>
    <row r="658" spans="1:10" ht="38.25">
      <c r="A658" s="156" t="s">
        <v>2178</v>
      </c>
      <c r="B658" s="74" t="s">
        <v>377</v>
      </c>
      <c r="C658" s="141">
        <v>670929493</v>
      </c>
      <c r="D658" s="141" t="s">
        <v>378</v>
      </c>
      <c r="E658" s="240" t="s">
        <v>1915</v>
      </c>
      <c r="F658" s="239">
        <v>12562473</v>
      </c>
      <c r="G658" s="247">
        <v>6</v>
      </c>
      <c r="H658" s="45" t="s">
        <v>1725</v>
      </c>
      <c r="I658" s="356">
        <v>12672</v>
      </c>
      <c r="J658" s="141" t="s">
        <v>1571</v>
      </c>
    </row>
    <row r="659" spans="1:10" ht="38.25">
      <c r="A659" s="156" t="s">
        <v>2179</v>
      </c>
      <c r="B659" s="74" t="s">
        <v>377</v>
      </c>
      <c r="C659" s="141">
        <v>670929493</v>
      </c>
      <c r="D659" s="141" t="s">
        <v>378</v>
      </c>
      <c r="E659" s="240" t="s">
        <v>1916</v>
      </c>
      <c r="F659" s="239">
        <v>433391</v>
      </c>
      <c r="G659" s="247">
        <v>6</v>
      </c>
      <c r="H659" s="45" t="s">
        <v>1725</v>
      </c>
      <c r="I659" s="356">
        <v>12672</v>
      </c>
      <c r="J659" s="141" t="s">
        <v>1571</v>
      </c>
    </row>
    <row r="660" spans="1:10" ht="38.25">
      <c r="A660" s="156" t="s">
        <v>2180</v>
      </c>
      <c r="B660" s="74" t="s">
        <v>377</v>
      </c>
      <c r="C660" s="141">
        <v>670929493</v>
      </c>
      <c r="D660" s="141" t="s">
        <v>378</v>
      </c>
      <c r="E660" s="240" t="s">
        <v>653</v>
      </c>
      <c r="F660" s="239">
        <v>12562538</v>
      </c>
      <c r="G660" s="247">
        <v>6</v>
      </c>
      <c r="H660" s="45" t="s">
        <v>1725</v>
      </c>
      <c r="I660" s="356">
        <v>12672</v>
      </c>
      <c r="J660" s="141" t="s">
        <v>1571</v>
      </c>
    </row>
    <row r="661" spans="1:10" ht="38.25">
      <c r="A661" s="156" t="s">
        <v>2181</v>
      </c>
      <c r="B661" s="74" t="s">
        <v>377</v>
      </c>
      <c r="C661" s="141">
        <v>670929493</v>
      </c>
      <c r="D661" s="141" t="s">
        <v>378</v>
      </c>
      <c r="E661" s="240" t="s">
        <v>654</v>
      </c>
      <c r="F661" s="239">
        <v>7112495</v>
      </c>
      <c r="G661" s="247">
        <v>6</v>
      </c>
      <c r="H661" s="45" t="s">
        <v>1725</v>
      </c>
      <c r="I661" s="356">
        <v>12672</v>
      </c>
      <c r="J661" s="141" t="s">
        <v>1571</v>
      </c>
    </row>
    <row r="662" spans="1:10" ht="38.25">
      <c r="A662" s="156" t="s">
        <v>2182</v>
      </c>
      <c r="B662" s="74" t="s">
        <v>377</v>
      </c>
      <c r="C662" s="141">
        <v>670929493</v>
      </c>
      <c r="D662" s="141" t="s">
        <v>378</v>
      </c>
      <c r="E662" s="238" t="s">
        <v>655</v>
      </c>
      <c r="F662" s="239">
        <v>30992904</v>
      </c>
      <c r="G662" s="250">
        <v>2</v>
      </c>
      <c r="H662" s="45" t="s">
        <v>1725</v>
      </c>
      <c r="I662" s="356">
        <v>4224</v>
      </c>
      <c r="J662" s="141" t="s">
        <v>1571</v>
      </c>
    </row>
    <row r="663" spans="1:10" ht="38.25">
      <c r="A663" s="156" t="s">
        <v>2183</v>
      </c>
      <c r="B663" s="74" t="s">
        <v>377</v>
      </c>
      <c r="C663" s="141">
        <v>670929493</v>
      </c>
      <c r="D663" s="141" t="s">
        <v>378</v>
      </c>
      <c r="E663" s="236" t="s">
        <v>656</v>
      </c>
      <c r="F663" s="237">
        <v>3702230</v>
      </c>
      <c r="G663" s="249">
        <v>9</v>
      </c>
      <c r="H663" s="45" t="s">
        <v>1725</v>
      </c>
      <c r="I663" s="356">
        <v>19008</v>
      </c>
      <c r="J663" s="141" t="s">
        <v>1571</v>
      </c>
    </row>
    <row r="664" spans="1:10" ht="38.25">
      <c r="A664" s="156" t="s">
        <v>2184</v>
      </c>
      <c r="B664" s="74" t="s">
        <v>377</v>
      </c>
      <c r="C664" s="141">
        <v>670929493</v>
      </c>
      <c r="D664" s="141" t="s">
        <v>378</v>
      </c>
      <c r="E664" s="238" t="s">
        <v>657</v>
      </c>
      <c r="F664" s="239">
        <v>20679966</v>
      </c>
      <c r="G664" s="250">
        <v>2</v>
      </c>
      <c r="H664" s="45" t="s">
        <v>1725</v>
      </c>
      <c r="I664" s="356">
        <v>4224</v>
      </c>
      <c r="J664" s="141" t="s">
        <v>1571</v>
      </c>
    </row>
    <row r="665" spans="1:10" ht="38.25">
      <c r="A665" s="156" t="s">
        <v>2185</v>
      </c>
      <c r="B665" s="74" t="s">
        <v>377</v>
      </c>
      <c r="C665" s="141">
        <v>670929493</v>
      </c>
      <c r="D665" s="141" t="s">
        <v>378</v>
      </c>
      <c r="E665" s="238" t="s">
        <v>658</v>
      </c>
      <c r="F665" s="239">
        <v>31369611</v>
      </c>
      <c r="G665" s="250">
        <v>3</v>
      </c>
      <c r="H665" s="45" t="s">
        <v>1725</v>
      </c>
      <c r="I665" s="356">
        <v>6336</v>
      </c>
      <c r="J665" s="141" t="s">
        <v>1571</v>
      </c>
    </row>
    <row r="666" spans="1:10" ht="38.25">
      <c r="A666" s="156" t="s">
        <v>2186</v>
      </c>
      <c r="B666" s="74" t="s">
        <v>377</v>
      </c>
      <c r="C666" s="141">
        <v>670929493</v>
      </c>
      <c r="D666" s="141" t="s">
        <v>378</v>
      </c>
      <c r="E666" s="236" t="s">
        <v>659</v>
      </c>
      <c r="F666" s="237">
        <v>13126461</v>
      </c>
      <c r="G666" s="249">
        <v>6</v>
      </c>
      <c r="H666" s="45" t="s">
        <v>1725</v>
      </c>
      <c r="I666" s="356">
        <v>12672</v>
      </c>
      <c r="J666" s="141" t="s">
        <v>1571</v>
      </c>
    </row>
    <row r="667" spans="1:10" ht="38.25">
      <c r="A667" s="156" t="s">
        <v>2187</v>
      </c>
      <c r="B667" s="74" t="s">
        <v>377</v>
      </c>
      <c r="C667" s="141">
        <v>670929493</v>
      </c>
      <c r="D667" s="141" t="s">
        <v>378</v>
      </c>
      <c r="E667" s="236" t="s">
        <v>660</v>
      </c>
      <c r="F667" s="237">
        <v>7326139</v>
      </c>
      <c r="G667" s="249">
        <v>6</v>
      </c>
      <c r="H667" s="45" t="s">
        <v>1725</v>
      </c>
      <c r="I667" s="356">
        <v>12672</v>
      </c>
      <c r="J667" s="141" t="s">
        <v>1571</v>
      </c>
    </row>
    <row r="668" spans="1:10" ht="38.25">
      <c r="A668" s="156" t="s">
        <v>2188</v>
      </c>
      <c r="B668" s="74" t="s">
        <v>377</v>
      </c>
      <c r="C668" s="141">
        <v>670929493</v>
      </c>
      <c r="D668" s="141" t="s">
        <v>378</v>
      </c>
      <c r="E668" s="236" t="s">
        <v>661</v>
      </c>
      <c r="F668" s="237">
        <v>6475166</v>
      </c>
      <c r="G668" s="249">
        <v>6</v>
      </c>
      <c r="H668" s="45" t="s">
        <v>1725</v>
      </c>
      <c r="I668" s="356">
        <v>12672</v>
      </c>
      <c r="J668" s="141" t="s">
        <v>1571</v>
      </c>
    </row>
    <row r="669" spans="1:10" ht="38.25">
      <c r="A669" s="156" t="s">
        <v>2189</v>
      </c>
      <c r="B669" s="74" t="s">
        <v>377</v>
      </c>
      <c r="C669" s="141">
        <v>670929493</v>
      </c>
      <c r="D669" s="141" t="s">
        <v>378</v>
      </c>
      <c r="E669" s="238" t="s">
        <v>662</v>
      </c>
      <c r="F669" s="239">
        <v>20639545</v>
      </c>
      <c r="G669" s="250">
        <v>2</v>
      </c>
      <c r="H669" s="45" t="s">
        <v>1725</v>
      </c>
      <c r="I669" s="356">
        <v>4224</v>
      </c>
      <c r="J669" s="141" t="s">
        <v>1571</v>
      </c>
    </row>
    <row r="670" spans="1:10" ht="38.25">
      <c r="A670" s="156" t="s">
        <v>2190</v>
      </c>
      <c r="B670" s="74" t="s">
        <v>377</v>
      </c>
      <c r="C670" s="141">
        <v>670929493</v>
      </c>
      <c r="D670" s="141" t="s">
        <v>378</v>
      </c>
      <c r="E670" s="236" t="s">
        <v>663</v>
      </c>
      <c r="F670" s="237">
        <v>11807661</v>
      </c>
      <c r="G670" s="249">
        <v>6</v>
      </c>
      <c r="H670" s="45" t="s">
        <v>1725</v>
      </c>
      <c r="I670" s="356">
        <v>12672</v>
      </c>
      <c r="J670" s="141" t="s">
        <v>1571</v>
      </c>
    </row>
    <row r="671" spans="1:10" ht="38.25">
      <c r="A671" s="156" t="s">
        <v>2191</v>
      </c>
      <c r="B671" s="74" t="s">
        <v>377</v>
      </c>
      <c r="C671" s="141">
        <v>670929493</v>
      </c>
      <c r="D671" s="141" t="s">
        <v>378</v>
      </c>
      <c r="E671" s="234" t="s">
        <v>664</v>
      </c>
      <c r="F671" s="235">
        <v>12615372</v>
      </c>
      <c r="G671" s="248">
        <v>9</v>
      </c>
      <c r="H671" s="45" t="s">
        <v>1725</v>
      </c>
      <c r="I671" s="356">
        <v>19008</v>
      </c>
      <c r="J671" s="141" t="s">
        <v>1571</v>
      </c>
    </row>
    <row r="672" spans="1:10" ht="38.25">
      <c r="A672" s="156" t="s">
        <v>2192</v>
      </c>
      <c r="B672" s="74" t="s">
        <v>377</v>
      </c>
      <c r="C672" s="141">
        <v>670929493</v>
      </c>
      <c r="D672" s="141" t="s">
        <v>378</v>
      </c>
      <c r="E672" s="236" t="s">
        <v>665</v>
      </c>
      <c r="F672" s="237">
        <v>10617131</v>
      </c>
      <c r="G672" s="249">
        <v>6</v>
      </c>
      <c r="H672" s="45" t="s">
        <v>1725</v>
      </c>
      <c r="I672" s="356">
        <v>12672</v>
      </c>
      <c r="J672" s="141" t="s">
        <v>1571</v>
      </c>
    </row>
    <row r="673" spans="1:10" ht="38.25">
      <c r="A673" s="156" t="s">
        <v>2193</v>
      </c>
      <c r="B673" s="74" t="s">
        <v>377</v>
      </c>
      <c r="C673" s="141">
        <v>670929493</v>
      </c>
      <c r="D673" s="141" t="s">
        <v>378</v>
      </c>
      <c r="E673" s="236" t="s">
        <v>666</v>
      </c>
      <c r="F673" s="237">
        <v>88343278</v>
      </c>
      <c r="G673" s="249">
        <v>6</v>
      </c>
      <c r="H673" s="45" t="s">
        <v>1725</v>
      </c>
      <c r="I673" s="356">
        <v>12672</v>
      </c>
      <c r="J673" s="141" t="s">
        <v>1571</v>
      </c>
    </row>
    <row r="674" spans="1:10" ht="38.25">
      <c r="A674" s="156" t="s">
        <v>2194</v>
      </c>
      <c r="B674" s="74" t="s">
        <v>377</v>
      </c>
      <c r="C674" s="141">
        <v>670929493</v>
      </c>
      <c r="D674" s="141" t="s">
        <v>378</v>
      </c>
      <c r="E674" s="236" t="s">
        <v>667</v>
      </c>
      <c r="F674" s="237">
        <v>89510410</v>
      </c>
      <c r="G674" s="249">
        <v>3</v>
      </c>
      <c r="H674" s="45" t="s">
        <v>1725</v>
      </c>
      <c r="I674" s="356">
        <v>6336</v>
      </c>
      <c r="J674" s="141" t="s">
        <v>1571</v>
      </c>
    </row>
    <row r="675" spans="1:10" ht="38.25">
      <c r="A675" s="156" t="s">
        <v>2195</v>
      </c>
      <c r="B675" s="74" t="s">
        <v>377</v>
      </c>
      <c r="C675" s="141">
        <v>670929493</v>
      </c>
      <c r="D675" s="141" t="s">
        <v>378</v>
      </c>
      <c r="E675" s="240" t="s">
        <v>668</v>
      </c>
      <c r="F675" s="239">
        <v>4084537</v>
      </c>
      <c r="G675" s="247">
        <v>3</v>
      </c>
      <c r="H675" s="45" t="s">
        <v>1725</v>
      </c>
      <c r="I675" s="356">
        <v>6336</v>
      </c>
      <c r="J675" s="141" t="s">
        <v>1571</v>
      </c>
    </row>
    <row r="676" spans="1:10" ht="38.25">
      <c r="A676" s="156" t="s">
        <v>2196</v>
      </c>
      <c r="B676" s="74" t="s">
        <v>377</v>
      </c>
      <c r="C676" s="141">
        <v>670929493</v>
      </c>
      <c r="D676" s="141" t="s">
        <v>378</v>
      </c>
      <c r="E676" s="240" t="s">
        <v>669</v>
      </c>
      <c r="F676" s="239">
        <v>10602666</v>
      </c>
      <c r="G676" s="247">
        <v>3</v>
      </c>
      <c r="H676" s="45" t="s">
        <v>1725</v>
      </c>
      <c r="I676" s="356">
        <v>6336</v>
      </c>
      <c r="J676" s="141" t="s">
        <v>1571</v>
      </c>
    </row>
    <row r="677" spans="1:10" ht="38.25">
      <c r="A677" s="156" t="s">
        <v>2197</v>
      </c>
      <c r="B677" s="74" t="s">
        <v>377</v>
      </c>
      <c r="C677" s="141">
        <v>670929493</v>
      </c>
      <c r="D677" s="141" t="s">
        <v>378</v>
      </c>
      <c r="E677" s="234" t="s">
        <v>670</v>
      </c>
      <c r="F677" s="235">
        <v>14870270</v>
      </c>
      <c r="G677" s="248">
        <v>6</v>
      </c>
      <c r="H677" s="45" t="s">
        <v>1725</v>
      </c>
      <c r="I677" s="356">
        <v>12672</v>
      </c>
      <c r="J677" s="141" t="s">
        <v>1571</v>
      </c>
    </row>
    <row r="678" spans="1:10" ht="38.25">
      <c r="A678" s="156" t="s">
        <v>2198</v>
      </c>
      <c r="B678" s="74" t="s">
        <v>377</v>
      </c>
      <c r="C678" s="141">
        <v>670929493</v>
      </c>
      <c r="D678" s="141" t="s">
        <v>378</v>
      </c>
      <c r="E678" s="240" t="s">
        <v>671</v>
      </c>
      <c r="F678" s="239">
        <v>31018327</v>
      </c>
      <c r="G678" s="251">
        <v>2</v>
      </c>
      <c r="H678" s="45" t="s">
        <v>1725</v>
      </c>
      <c r="I678" s="356">
        <v>4224</v>
      </c>
      <c r="J678" s="141" t="s">
        <v>1571</v>
      </c>
    </row>
    <row r="679" spans="1:10" ht="38.25">
      <c r="A679" s="156" t="s">
        <v>2199</v>
      </c>
      <c r="B679" s="74" t="s">
        <v>377</v>
      </c>
      <c r="C679" s="141">
        <v>670929493</v>
      </c>
      <c r="D679" s="141" t="s">
        <v>378</v>
      </c>
      <c r="E679" s="236" t="s">
        <v>672</v>
      </c>
      <c r="F679" s="237">
        <v>4896297</v>
      </c>
      <c r="G679" s="249">
        <v>3</v>
      </c>
      <c r="H679" s="45" t="s">
        <v>1725</v>
      </c>
      <c r="I679" s="356">
        <v>6336</v>
      </c>
      <c r="J679" s="141" t="s">
        <v>1571</v>
      </c>
    </row>
    <row r="680" spans="1:10" ht="38.25">
      <c r="A680" s="156" t="s">
        <v>2200</v>
      </c>
      <c r="B680" s="74" t="s">
        <v>377</v>
      </c>
      <c r="C680" s="141">
        <v>670929493</v>
      </c>
      <c r="D680" s="141" t="s">
        <v>378</v>
      </c>
      <c r="E680" s="246" t="s">
        <v>673</v>
      </c>
      <c r="F680" s="246">
        <v>97725294</v>
      </c>
      <c r="G680" s="252">
        <v>15</v>
      </c>
      <c r="H680" s="357" t="s">
        <v>1725</v>
      </c>
      <c r="I680" s="355">
        <v>31679.999999999996</v>
      </c>
      <c r="J680" s="353" t="s">
        <v>1571</v>
      </c>
    </row>
    <row r="681" spans="1:10" ht="38.25">
      <c r="A681" s="352" t="s">
        <v>2201</v>
      </c>
      <c r="B681" s="354" t="s">
        <v>377</v>
      </c>
      <c r="C681" s="353">
        <v>670929493</v>
      </c>
      <c r="D681" s="353" t="s">
        <v>378</v>
      </c>
      <c r="E681" s="238" t="s">
        <v>674</v>
      </c>
      <c r="F681" s="239">
        <v>30992746</v>
      </c>
      <c r="G681" s="250">
        <v>2</v>
      </c>
      <c r="H681" s="45" t="s">
        <v>1725</v>
      </c>
      <c r="I681" s="356">
        <v>4224</v>
      </c>
      <c r="J681" s="141" t="s">
        <v>1571</v>
      </c>
    </row>
    <row r="682" spans="1:10" ht="38.25">
      <c r="A682" s="156" t="s">
        <v>2202</v>
      </c>
      <c r="B682" s="74" t="s">
        <v>377</v>
      </c>
      <c r="C682" s="141">
        <v>670929493</v>
      </c>
      <c r="D682" s="141" t="s">
        <v>378</v>
      </c>
      <c r="E682" s="238" t="s">
        <v>675</v>
      </c>
      <c r="F682" s="239">
        <v>30992973</v>
      </c>
      <c r="G682" s="250">
        <v>2</v>
      </c>
      <c r="H682" s="45" t="s">
        <v>1725</v>
      </c>
      <c r="I682" s="356">
        <v>4224</v>
      </c>
      <c r="J682" s="141" t="s">
        <v>1571</v>
      </c>
    </row>
    <row r="683" spans="1:10" ht="38.25">
      <c r="A683" s="156" t="s">
        <v>2203</v>
      </c>
      <c r="B683" s="74" t="s">
        <v>377</v>
      </c>
      <c r="C683" s="141">
        <v>670929493</v>
      </c>
      <c r="D683" s="141" t="s">
        <v>378</v>
      </c>
      <c r="E683" s="236" t="s">
        <v>676</v>
      </c>
      <c r="F683" s="237">
        <v>5511734</v>
      </c>
      <c r="G683" s="249">
        <v>19</v>
      </c>
      <c r="H683" s="45" t="s">
        <v>1725</v>
      </c>
      <c r="I683" s="356">
        <v>40128</v>
      </c>
      <c r="J683" s="141" t="s">
        <v>1571</v>
      </c>
    </row>
    <row r="684" spans="1:10" ht="38.25">
      <c r="A684" s="156" t="s">
        <v>2204</v>
      </c>
      <c r="B684" s="74" t="s">
        <v>377</v>
      </c>
      <c r="C684" s="141">
        <v>670929493</v>
      </c>
      <c r="D684" s="141" t="s">
        <v>378</v>
      </c>
      <c r="E684" s="236" t="s">
        <v>677</v>
      </c>
      <c r="F684" s="237">
        <v>12023826</v>
      </c>
      <c r="G684" s="249">
        <v>12</v>
      </c>
      <c r="H684" s="45" t="s">
        <v>1725</v>
      </c>
      <c r="I684" s="356">
        <v>25344</v>
      </c>
      <c r="J684" s="141" t="s">
        <v>1571</v>
      </c>
    </row>
    <row r="685" spans="1:10" ht="38.25">
      <c r="A685" s="156" t="s">
        <v>2205</v>
      </c>
      <c r="B685" s="74" t="s">
        <v>377</v>
      </c>
      <c r="C685" s="141">
        <v>670929493</v>
      </c>
      <c r="D685" s="141" t="s">
        <v>378</v>
      </c>
      <c r="E685" s="236" t="s">
        <v>678</v>
      </c>
      <c r="F685" s="237">
        <v>14835826</v>
      </c>
      <c r="G685" s="249">
        <v>6</v>
      </c>
      <c r="H685" s="45" t="s">
        <v>1725</v>
      </c>
      <c r="I685" s="356">
        <v>12672</v>
      </c>
      <c r="J685" s="141" t="s">
        <v>1571</v>
      </c>
    </row>
    <row r="686" spans="1:10" ht="38.25">
      <c r="A686" s="156" t="s">
        <v>2206</v>
      </c>
      <c r="B686" s="74" t="s">
        <v>377</v>
      </c>
      <c r="C686" s="141">
        <v>670929493</v>
      </c>
      <c r="D686" s="141" t="s">
        <v>378</v>
      </c>
      <c r="E686" s="236" t="s">
        <v>679</v>
      </c>
      <c r="F686" s="237">
        <v>14465319</v>
      </c>
      <c r="G686" s="249">
        <v>6</v>
      </c>
      <c r="H686" s="45" t="s">
        <v>1725</v>
      </c>
      <c r="I686" s="356">
        <v>12672</v>
      </c>
      <c r="J686" s="141" t="s">
        <v>1571</v>
      </c>
    </row>
    <row r="687" spans="1:10" ht="38.25">
      <c r="A687" s="156" t="s">
        <v>2207</v>
      </c>
      <c r="B687" s="74" t="s">
        <v>377</v>
      </c>
      <c r="C687" s="141">
        <v>670929493</v>
      </c>
      <c r="D687" s="141" t="s">
        <v>378</v>
      </c>
      <c r="E687" s="236" t="s">
        <v>679</v>
      </c>
      <c r="F687" s="237">
        <v>14836151</v>
      </c>
      <c r="G687" s="249">
        <v>6</v>
      </c>
      <c r="H687" s="45" t="s">
        <v>1725</v>
      </c>
      <c r="I687" s="356">
        <v>12672</v>
      </c>
      <c r="J687" s="141" t="s">
        <v>1571</v>
      </c>
    </row>
    <row r="688" spans="1:10" ht="38.25">
      <c r="A688" s="156" t="s">
        <v>2208</v>
      </c>
      <c r="B688" s="74" t="s">
        <v>377</v>
      </c>
      <c r="C688" s="141">
        <v>670929493</v>
      </c>
      <c r="D688" s="141" t="s">
        <v>378</v>
      </c>
      <c r="E688" s="236" t="s">
        <v>680</v>
      </c>
      <c r="F688" s="237">
        <v>14465341</v>
      </c>
      <c r="G688" s="249">
        <v>6</v>
      </c>
      <c r="H688" s="45" t="s">
        <v>1725</v>
      </c>
      <c r="I688" s="356">
        <v>12672</v>
      </c>
      <c r="J688" s="141" t="s">
        <v>1571</v>
      </c>
    </row>
    <row r="689" spans="1:10" ht="38.25">
      <c r="A689" s="156" t="s">
        <v>2209</v>
      </c>
      <c r="B689" s="74" t="s">
        <v>377</v>
      </c>
      <c r="C689" s="141">
        <v>670929493</v>
      </c>
      <c r="D689" s="141" t="s">
        <v>378</v>
      </c>
      <c r="E689" s="236" t="s">
        <v>680</v>
      </c>
      <c r="F689" s="237">
        <v>12730330</v>
      </c>
      <c r="G689" s="249">
        <v>6</v>
      </c>
      <c r="H689" s="45" t="s">
        <v>1725</v>
      </c>
      <c r="I689" s="356">
        <v>12672</v>
      </c>
      <c r="J689" s="141" t="s">
        <v>1571</v>
      </c>
    </row>
    <row r="690" spans="1:10" ht="38.25">
      <c r="A690" s="156" t="s">
        <v>2210</v>
      </c>
      <c r="B690" s="74" t="s">
        <v>377</v>
      </c>
      <c r="C690" s="141">
        <v>670929493</v>
      </c>
      <c r="D690" s="141" t="s">
        <v>378</v>
      </c>
      <c r="E690" s="236" t="s">
        <v>681</v>
      </c>
      <c r="F690" s="237">
        <v>14505941</v>
      </c>
      <c r="G690" s="249">
        <v>6</v>
      </c>
      <c r="H690" s="45" t="s">
        <v>1725</v>
      </c>
      <c r="I690" s="356">
        <v>12672</v>
      </c>
      <c r="J690" s="141" t="s">
        <v>1571</v>
      </c>
    </row>
    <row r="691" spans="1:10" ht="38.25">
      <c r="A691" s="156" t="s">
        <v>2211</v>
      </c>
      <c r="B691" s="74" t="s">
        <v>377</v>
      </c>
      <c r="C691" s="141">
        <v>670929493</v>
      </c>
      <c r="D691" s="141" t="s">
        <v>378</v>
      </c>
      <c r="E691" s="236" t="s">
        <v>682</v>
      </c>
      <c r="F691" s="237">
        <v>14836178</v>
      </c>
      <c r="G691" s="249">
        <v>6</v>
      </c>
      <c r="H691" s="45" t="s">
        <v>1725</v>
      </c>
      <c r="I691" s="356">
        <v>12672</v>
      </c>
      <c r="J691" s="141" t="s">
        <v>1571</v>
      </c>
    </row>
    <row r="692" spans="1:10" ht="38.25">
      <c r="A692" s="156" t="s">
        <v>2212</v>
      </c>
      <c r="B692" s="74" t="s">
        <v>377</v>
      </c>
      <c r="C692" s="141">
        <v>670929493</v>
      </c>
      <c r="D692" s="141" t="s">
        <v>378</v>
      </c>
      <c r="E692" s="236" t="s">
        <v>682</v>
      </c>
      <c r="F692" s="237">
        <v>14464891</v>
      </c>
      <c r="G692" s="249">
        <v>6</v>
      </c>
      <c r="H692" s="45" t="s">
        <v>1725</v>
      </c>
      <c r="I692" s="356">
        <v>12672</v>
      </c>
      <c r="J692" s="141" t="s">
        <v>1571</v>
      </c>
    </row>
    <row r="693" spans="1:10" ht="38.25">
      <c r="A693" s="156" t="s">
        <v>2213</v>
      </c>
      <c r="B693" s="74" t="s">
        <v>377</v>
      </c>
      <c r="C693" s="141">
        <v>670929493</v>
      </c>
      <c r="D693" s="141" t="s">
        <v>378</v>
      </c>
      <c r="E693" s="236" t="s">
        <v>682</v>
      </c>
      <c r="F693" s="237">
        <v>14836158</v>
      </c>
      <c r="G693" s="249">
        <v>6</v>
      </c>
      <c r="H693" s="45" t="s">
        <v>1725</v>
      </c>
      <c r="I693" s="356">
        <v>12672</v>
      </c>
      <c r="J693" s="141" t="s">
        <v>1571</v>
      </c>
    </row>
    <row r="694" spans="1:10" ht="38.25">
      <c r="A694" s="156" t="s">
        <v>2214</v>
      </c>
      <c r="B694" s="74" t="s">
        <v>377</v>
      </c>
      <c r="C694" s="141">
        <v>670929493</v>
      </c>
      <c r="D694" s="141" t="s">
        <v>378</v>
      </c>
      <c r="E694" s="236" t="s">
        <v>683</v>
      </c>
      <c r="F694" s="237">
        <v>14465302</v>
      </c>
      <c r="G694" s="249">
        <v>6</v>
      </c>
      <c r="H694" s="45" t="s">
        <v>1725</v>
      </c>
      <c r="I694" s="356">
        <v>12672</v>
      </c>
      <c r="J694" s="141" t="s">
        <v>1571</v>
      </c>
    </row>
    <row r="695" spans="1:10" ht="38.25">
      <c r="A695" s="156" t="s">
        <v>2215</v>
      </c>
      <c r="B695" s="74" t="s">
        <v>377</v>
      </c>
      <c r="C695" s="141">
        <v>670929493</v>
      </c>
      <c r="D695" s="141" t="s">
        <v>378</v>
      </c>
      <c r="E695" s="236" t="s">
        <v>683</v>
      </c>
      <c r="F695" s="237">
        <v>14835768</v>
      </c>
      <c r="G695" s="249">
        <v>6</v>
      </c>
      <c r="H695" s="45" t="s">
        <v>1725</v>
      </c>
      <c r="I695" s="356">
        <v>12672</v>
      </c>
      <c r="J695" s="141" t="s">
        <v>1571</v>
      </c>
    </row>
    <row r="696" spans="1:10" ht="38.25">
      <c r="A696" s="156" t="s">
        <v>2216</v>
      </c>
      <c r="B696" s="74" t="s">
        <v>377</v>
      </c>
      <c r="C696" s="141">
        <v>670929493</v>
      </c>
      <c r="D696" s="141" t="s">
        <v>378</v>
      </c>
      <c r="E696" s="236" t="s">
        <v>684</v>
      </c>
      <c r="F696" s="237">
        <v>14889747</v>
      </c>
      <c r="G696" s="249">
        <v>6</v>
      </c>
      <c r="H696" s="45" t="s">
        <v>1725</v>
      </c>
      <c r="I696" s="356">
        <v>12672</v>
      </c>
      <c r="J696" s="141" t="s">
        <v>1571</v>
      </c>
    </row>
    <row r="697" spans="1:10" ht="38.25">
      <c r="A697" s="156" t="s">
        <v>2217</v>
      </c>
      <c r="B697" s="74" t="s">
        <v>377</v>
      </c>
      <c r="C697" s="141">
        <v>670929493</v>
      </c>
      <c r="D697" s="141" t="s">
        <v>378</v>
      </c>
      <c r="E697" s="236" t="s">
        <v>684</v>
      </c>
      <c r="F697" s="237">
        <v>14836125</v>
      </c>
      <c r="G697" s="249">
        <v>6</v>
      </c>
      <c r="H697" s="45" t="s">
        <v>1725</v>
      </c>
      <c r="I697" s="356">
        <v>12672</v>
      </c>
      <c r="J697" s="141" t="s">
        <v>1571</v>
      </c>
    </row>
    <row r="698" spans="1:10" ht="38.25">
      <c r="A698" s="156" t="s">
        <v>2218</v>
      </c>
      <c r="B698" s="74" t="s">
        <v>377</v>
      </c>
      <c r="C698" s="141">
        <v>670929493</v>
      </c>
      <c r="D698" s="141" t="s">
        <v>378</v>
      </c>
      <c r="E698" s="236" t="s">
        <v>685</v>
      </c>
      <c r="F698" s="237">
        <v>14465300</v>
      </c>
      <c r="G698" s="249">
        <v>6</v>
      </c>
      <c r="H698" s="45" t="s">
        <v>1725</v>
      </c>
      <c r="I698" s="356">
        <v>12672</v>
      </c>
      <c r="J698" s="141" t="s">
        <v>1571</v>
      </c>
    </row>
    <row r="699" spans="1:10" ht="38.25">
      <c r="A699" s="156" t="s">
        <v>2219</v>
      </c>
      <c r="B699" s="74" t="s">
        <v>377</v>
      </c>
      <c r="C699" s="141">
        <v>670929493</v>
      </c>
      <c r="D699" s="141" t="s">
        <v>378</v>
      </c>
      <c r="E699" s="236" t="s">
        <v>686</v>
      </c>
      <c r="F699" s="237">
        <v>6778148</v>
      </c>
      <c r="G699" s="249">
        <v>6</v>
      </c>
      <c r="H699" s="45" t="s">
        <v>1725</v>
      </c>
      <c r="I699" s="356">
        <v>12672</v>
      </c>
      <c r="J699" s="141" t="s">
        <v>1571</v>
      </c>
    </row>
    <row r="700" spans="1:10" ht="38.25">
      <c r="A700" s="156" t="s">
        <v>2220</v>
      </c>
      <c r="B700" s="74" t="s">
        <v>377</v>
      </c>
      <c r="C700" s="141">
        <v>670929493</v>
      </c>
      <c r="D700" s="141" t="s">
        <v>378</v>
      </c>
      <c r="E700" s="236" t="s">
        <v>687</v>
      </c>
      <c r="F700" s="237">
        <v>14835822</v>
      </c>
      <c r="G700" s="249">
        <v>6</v>
      </c>
      <c r="H700" s="45" t="s">
        <v>1725</v>
      </c>
      <c r="I700" s="356">
        <v>12672</v>
      </c>
      <c r="J700" s="141" t="s">
        <v>1571</v>
      </c>
    </row>
    <row r="701" spans="1:10" ht="38.25">
      <c r="A701" s="156" t="s">
        <v>2221</v>
      </c>
      <c r="B701" s="74" t="s">
        <v>377</v>
      </c>
      <c r="C701" s="141">
        <v>670929493</v>
      </c>
      <c r="D701" s="141" t="s">
        <v>378</v>
      </c>
      <c r="E701" s="236" t="s">
        <v>687</v>
      </c>
      <c r="F701" s="237">
        <v>11808019</v>
      </c>
      <c r="G701" s="249">
        <v>6</v>
      </c>
      <c r="H701" s="45" t="s">
        <v>1725</v>
      </c>
      <c r="I701" s="356">
        <v>12672</v>
      </c>
      <c r="J701" s="141" t="s">
        <v>1571</v>
      </c>
    </row>
    <row r="702" spans="1:10" ht="38.25">
      <c r="A702" s="156" t="s">
        <v>2222</v>
      </c>
      <c r="B702" s="74" t="s">
        <v>377</v>
      </c>
      <c r="C702" s="141">
        <v>670929493</v>
      </c>
      <c r="D702" s="141" t="s">
        <v>378</v>
      </c>
      <c r="E702" s="236" t="s">
        <v>687</v>
      </c>
      <c r="F702" s="237">
        <v>14505909</v>
      </c>
      <c r="G702" s="249">
        <v>6</v>
      </c>
      <c r="H702" s="45" t="s">
        <v>1725</v>
      </c>
      <c r="I702" s="356">
        <v>12672</v>
      </c>
      <c r="J702" s="141" t="s">
        <v>1571</v>
      </c>
    </row>
    <row r="703" spans="1:10" ht="38.25">
      <c r="A703" s="156" t="s">
        <v>2223</v>
      </c>
      <c r="B703" s="74" t="s">
        <v>377</v>
      </c>
      <c r="C703" s="141">
        <v>670929493</v>
      </c>
      <c r="D703" s="141" t="s">
        <v>378</v>
      </c>
      <c r="E703" s="236" t="s">
        <v>688</v>
      </c>
      <c r="F703" s="237">
        <v>2405774</v>
      </c>
      <c r="G703" s="249">
        <v>6</v>
      </c>
      <c r="H703" s="45" t="s">
        <v>1725</v>
      </c>
      <c r="I703" s="356">
        <v>12672</v>
      </c>
      <c r="J703" s="141" t="s">
        <v>1571</v>
      </c>
    </row>
    <row r="704" spans="1:10" ht="38.25">
      <c r="A704" s="156" t="s">
        <v>2224</v>
      </c>
      <c r="B704" s="74" t="s">
        <v>377</v>
      </c>
      <c r="C704" s="141">
        <v>670929493</v>
      </c>
      <c r="D704" s="141" t="s">
        <v>378</v>
      </c>
      <c r="E704" s="236" t="s">
        <v>688</v>
      </c>
      <c r="F704" s="237">
        <v>2292517</v>
      </c>
      <c r="G704" s="249">
        <v>6</v>
      </c>
      <c r="H704" s="45" t="s">
        <v>1725</v>
      </c>
      <c r="I704" s="356">
        <v>12672</v>
      </c>
      <c r="J704" s="141" t="s">
        <v>1571</v>
      </c>
    </row>
    <row r="705" spans="1:10" ht="38.25">
      <c r="A705" s="156" t="s">
        <v>2225</v>
      </c>
      <c r="B705" s="74" t="s">
        <v>377</v>
      </c>
      <c r="C705" s="141">
        <v>670929493</v>
      </c>
      <c r="D705" s="141" t="s">
        <v>378</v>
      </c>
      <c r="E705" s="236" t="s">
        <v>689</v>
      </c>
      <c r="F705" s="237">
        <v>14835766</v>
      </c>
      <c r="G705" s="249">
        <v>6</v>
      </c>
      <c r="H705" s="45" t="s">
        <v>1725</v>
      </c>
      <c r="I705" s="356">
        <v>12672</v>
      </c>
      <c r="J705" s="141" t="s">
        <v>1571</v>
      </c>
    </row>
    <row r="706" spans="1:10" ht="38.25">
      <c r="A706" s="156" t="s">
        <v>2226</v>
      </c>
      <c r="B706" s="74" t="s">
        <v>377</v>
      </c>
      <c r="C706" s="141">
        <v>670929493</v>
      </c>
      <c r="D706" s="141" t="s">
        <v>378</v>
      </c>
      <c r="E706" s="236" t="s">
        <v>690</v>
      </c>
      <c r="F706" s="237">
        <v>14835798</v>
      </c>
      <c r="G706" s="249">
        <v>6</v>
      </c>
      <c r="H706" s="45" t="s">
        <v>1725</v>
      </c>
      <c r="I706" s="356">
        <v>12672</v>
      </c>
      <c r="J706" s="141" t="s">
        <v>1571</v>
      </c>
    </row>
    <row r="707" spans="1:10" ht="38.25">
      <c r="A707" s="156" t="s">
        <v>2227</v>
      </c>
      <c r="B707" s="74" t="s">
        <v>377</v>
      </c>
      <c r="C707" s="141">
        <v>670929493</v>
      </c>
      <c r="D707" s="141" t="s">
        <v>378</v>
      </c>
      <c r="E707" s="240" t="s">
        <v>691</v>
      </c>
      <c r="F707" s="239">
        <v>2358880</v>
      </c>
      <c r="G707" s="247">
        <v>3</v>
      </c>
      <c r="H707" s="45" t="s">
        <v>1725</v>
      </c>
      <c r="I707" s="356">
        <v>6336</v>
      </c>
      <c r="J707" s="141" t="s">
        <v>1571</v>
      </c>
    </row>
    <row r="708" spans="1:10" ht="38.25">
      <c r="A708" s="156" t="s">
        <v>2228</v>
      </c>
      <c r="B708" s="74" t="s">
        <v>377</v>
      </c>
      <c r="C708" s="141">
        <v>670929493</v>
      </c>
      <c r="D708" s="141" t="s">
        <v>378</v>
      </c>
      <c r="E708" s="240" t="s">
        <v>692</v>
      </c>
      <c r="F708" s="239">
        <v>6272442</v>
      </c>
      <c r="G708" s="247">
        <v>3</v>
      </c>
      <c r="H708" s="45" t="s">
        <v>1725</v>
      </c>
      <c r="I708" s="356">
        <v>6336</v>
      </c>
      <c r="J708" s="141" t="s">
        <v>1571</v>
      </c>
    </row>
    <row r="709" spans="1:10" ht="38.25">
      <c r="A709" s="156" t="s">
        <v>2229</v>
      </c>
      <c r="B709" s="74" t="s">
        <v>377</v>
      </c>
      <c r="C709" s="141">
        <v>670929493</v>
      </c>
      <c r="D709" s="141" t="s">
        <v>378</v>
      </c>
      <c r="E709" s="236" t="s">
        <v>693</v>
      </c>
      <c r="F709" s="237">
        <v>90911321</v>
      </c>
      <c r="G709" s="249">
        <v>3</v>
      </c>
      <c r="H709" s="45" t="s">
        <v>1725</v>
      </c>
      <c r="I709" s="356">
        <v>6336</v>
      </c>
      <c r="J709" s="141" t="s">
        <v>1571</v>
      </c>
    </row>
    <row r="710" spans="1:10" ht="38.25">
      <c r="A710" s="156" t="s">
        <v>2230</v>
      </c>
      <c r="B710" s="74" t="s">
        <v>377</v>
      </c>
      <c r="C710" s="141">
        <v>670929493</v>
      </c>
      <c r="D710" s="141" t="s">
        <v>378</v>
      </c>
      <c r="E710" s="236" t="s">
        <v>694</v>
      </c>
      <c r="F710" s="237">
        <v>90911320</v>
      </c>
      <c r="G710" s="249">
        <v>3</v>
      </c>
      <c r="H710" s="45" t="s">
        <v>1725</v>
      </c>
      <c r="I710" s="356">
        <v>6336</v>
      </c>
      <c r="J710" s="141" t="s">
        <v>1571</v>
      </c>
    </row>
    <row r="711" spans="1:10" ht="38.25">
      <c r="A711" s="156" t="s">
        <v>2231</v>
      </c>
      <c r="B711" s="74" t="s">
        <v>377</v>
      </c>
      <c r="C711" s="141">
        <v>670929493</v>
      </c>
      <c r="D711" s="141" t="s">
        <v>378</v>
      </c>
      <c r="E711" s="238" t="s">
        <v>695</v>
      </c>
      <c r="F711" s="239">
        <v>31369597</v>
      </c>
      <c r="G711" s="250">
        <v>3</v>
      </c>
      <c r="H711" s="45" t="s">
        <v>1725</v>
      </c>
      <c r="I711" s="356">
        <v>6336</v>
      </c>
      <c r="J711" s="141" t="s">
        <v>1571</v>
      </c>
    </row>
    <row r="712" spans="1:10" ht="38.25">
      <c r="A712" s="156" t="s">
        <v>2232</v>
      </c>
      <c r="B712" s="74" t="s">
        <v>377</v>
      </c>
      <c r="C712" s="141">
        <v>670929493</v>
      </c>
      <c r="D712" s="141" t="s">
        <v>378</v>
      </c>
      <c r="E712" s="236" t="s">
        <v>696</v>
      </c>
      <c r="F712" s="237">
        <v>15132309</v>
      </c>
      <c r="G712" s="249">
        <v>6</v>
      </c>
      <c r="H712" s="45" t="s">
        <v>1725</v>
      </c>
      <c r="I712" s="356">
        <v>12672</v>
      </c>
      <c r="J712" s="141" t="s">
        <v>1571</v>
      </c>
    </row>
    <row r="713" spans="1:10" ht="38.25">
      <c r="A713" s="156" t="s">
        <v>2233</v>
      </c>
      <c r="B713" s="74" t="s">
        <v>377</v>
      </c>
      <c r="C713" s="141">
        <v>670929493</v>
      </c>
      <c r="D713" s="141" t="s">
        <v>378</v>
      </c>
      <c r="E713" s="236" t="s">
        <v>697</v>
      </c>
      <c r="F713" s="237">
        <v>14282131</v>
      </c>
      <c r="G713" s="249">
        <v>6</v>
      </c>
      <c r="H713" s="45" t="s">
        <v>1725</v>
      </c>
      <c r="I713" s="356">
        <v>12672</v>
      </c>
      <c r="J713" s="141" t="s">
        <v>1571</v>
      </c>
    </row>
    <row r="714" spans="1:10" ht="38.25">
      <c r="A714" s="156" t="s">
        <v>2234</v>
      </c>
      <c r="B714" s="74" t="s">
        <v>377</v>
      </c>
      <c r="C714" s="141">
        <v>670929493</v>
      </c>
      <c r="D714" s="141" t="s">
        <v>378</v>
      </c>
      <c r="E714" s="236" t="s">
        <v>698</v>
      </c>
      <c r="F714" s="237">
        <v>14831216</v>
      </c>
      <c r="G714" s="249">
        <v>6</v>
      </c>
      <c r="H714" s="45" t="s">
        <v>1725</v>
      </c>
      <c r="I714" s="356">
        <v>12672</v>
      </c>
      <c r="J714" s="141" t="s">
        <v>1571</v>
      </c>
    </row>
    <row r="715" spans="1:10" ht="38.25">
      <c r="A715" s="156" t="s">
        <v>2235</v>
      </c>
      <c r="B715" s="74" t="s">
        <v>377</v>
      </c>
      <c r="C715" s="141">
        <v>670929493</v>
      </c>
      <c r="D715" s="141" t="s">
        <v>378</v>
      </c>
      <c r="E715" s="236" t="s">
        <v>699</v>
      </c>
      <c r="F715" s="237">
        <v>10231225</v>
      </c>
      <c r="G715" s="249">
        <v>6</v>
      </c>
      <c r="H715" s="45" t="s">
        <v>1725</v>
      </c>
      <c r="I715" s="356">
        <v>12672</v>
      </c>
      <c r="J715" s="141" t="s">
        <v>1571</v>
      </c>
    </row>
    <row r="716" spans="1:10" ht="38.25">
      <c r="A716" s="156" t="s">
        <v>2236</v>
      </c>
      <c r="B716" s="74" t="s">
        <v>377</v>
      </c>
      <c r="C716" s="141">
        <v>670929493</v>
      </c>
      <c r="D716" s="141" t="s">
        <v>378</v>
      </c>
      <c r="E716" s="236" t="s">
        <v>700</v>
      </c>
      <c r="F716" s="237">
        <v>11450890</v>
      </c>
      <c r="G716" s="249">
        <v>3</v>
      </c>
      <c r="H716" s="45" t="s">
        <v>1725</v>
      </c>
      <c r="I716" s="356">
        <v>6336</v>
      </c>
      <c r="J716" s="141" t="s">
        <v>1571</v>
      </c>
    </row>
    <row r="717" spans="1:10" ht="38.25">
      <c r="A717" s="156" t="s">
        <v>2237</v>
      </c>
      <c r="B717" s="74" t="s">
        <v>377</v>
      </c>
      <c r="C717" s="141">
        <v>670929493</v>
      </c>
      <c r="D717" s="141" t="s">
        <v>378</v>
      </c>
      <c r="E717" s="236" t="s">
        <v>701</v>
      </c>
      <c r="F717" s="237">
        <v>14275894</v>
      </c>
      <c r="G717" s="249">
        <v>3</v>
      </c>
      <c r="H717" s="45" t="s">
        <v>1725</v>
      </c>
      <c r="I717" s="356">
        <v>6336</v>
      </c>
      <c r="J717" s="141" t="s">
        <v>1571</v>
      </c>
    </row>
    <row r="718" spans="1:10" ht="38.25">
      <c r="A718" s="156" t="s">
        <v>2238</v>
      </c>
      <c r="B718" s="74" t="s">
        <v>377</v>
      </c>
      <c r="C718" s="141">
        <v>670929493</v>
      </c>
      <c r="D718" s="141" t="s">
        <v>378</v>
      </c>
      <c r="E718" s="240" t="s">
        <v>702</v>
      </c>
      <c r="F718" s="239">
        <v>14069895</v>
      </c>
      <c r="G718" s="247">
        <v>9</v>
      </c>
      <c r="H718" s="45" t="s">
        <v>1725</v>
      </c>
      <c r="I718" s="356">
        <v>19008</v>
      </c>
      <c r="J718" s="141" t="s">
        <v>1571</v>
      </c>
    </row>
    <row r="719" spans="1:10" ht="38.25">
      <c r="A719" s="156" t="s">
        <v>2239</v>
      </c>
      <c r="B719" s="74" t="s">
        <v>377</v>
      </c>
      <c r="C719" s="141">
        <v>670929493</v>
      </c>
      <c r="D719" s="141" t="s">
        <v>378</v>
      </c>
      <c r="E719" s="240" t="s">
        <v>703</v>
      </c>
      <c r="F719" s="239">
        <v>15338219</v>
      </c>
      <c r="G719" s="247">
        <v>12</v>
      </c>
      <c r="H719" s="45" t="s">
        <v>1725</v>
      </c>
      <c r="I719" s="356">
        <v>25344</v>
      </c>
      <c r="J719" s="141" t="s">
        <v>1571</v>
      </c>
    </row>
    <row r="720" spans="1:10" ht="38.25">
      <c r="A720" s="156" t="s">
        <v>2240</v>
      </c>
      <c r="B720" s="74" t="s">
        <v>377</v>
      </c>
      <c r="C720" s="141">
        <v>670929493</v>
      </c>
      <c r="D720" s="141" t="s">
        <v>378</v>
      </c>
      <c r="E720" s="240" t="s">
        <v>704</v>
      </c>
      <c r="F720" s="239">
        <v>15338288</v>
      </c>
      <c r="G720" s="247">
        <v>9</v>
      </c>
      <c r="H720" s="45" t="s">
        <v>1725</v>
      </c>
      <c r="I720" s="356">
        <v>19008</v>
      </c>
      <c r="J720" s="141" t="s">
        <v>1571</v>
      </c>
    </row>
    <row r="721" spans="1:10" ht="38.25">
      <c r="A721" s="156" t="s">
        <v>2241</v>
      </c>
      <c r="B721" s="74" t="s">
        <v>377</v>
      </c>
      <c r="C721" s="141">
        <v>670929493</v>
      </c>
      <c r="D721" s="141" t="s">
        <v>378</v>
      </c>
      <c r="E721" s="240" t="s">
        <v>705</v>
      </c>
      <c r="F721" s="239">
        <v>8293843</v>
      </c>
      <c r="G721" s="247">
        <v>9</v>
      </c>
      <c r="H721" s="45" t="s">
        <v>1725</v>
      </c>
      <c r="I721" s="356">
        <v>19008</v>
      </c>
      <c r="J721" s="141" t="s">
        <v>1571</v>
      </c>
    </row>
    <row r="722" spans="1:10" ht="38.25">
      <c r="A722" s="156" t="s">
        <v>2242</v>
      </c>
      <c r="B722" s="74" t="s">
        <v>377</v>
      </c>
      <c r="C722" s="141">
        <v>670929493</v>
      </c>
      <c r="D722" s="141" t="s">
        <v>378</v>
      </c>
      <c r="E722" s="240" t="s">
        <v>706</v>
      </c>
      <c r="F722" s="239">
        <v>89510330</v>
      </c>
      <c r="G722" s="247">
        <v>6</v>
      </c>
      <c r="H722" s="45" t="s">
        <v>1725</v>
      </c>
      <c r="I722" s="356">
        <v>12672</v>
      </c>
      <c r="J722" s="141" t="s">
        <v>1571</v>
      </c>
    </row>
    <row r="723" spans="1:10" ht="38.25">
      <c r="A723" s="156" t="s">
        <v>2243</v>
      </c>
      <c r="B723" s="74" t="s">
        <v>377</v>
      </c>
      <c r="C723" s="141">
        <v>670929493</v>
      </c>
      <c r="D723" s="141" t="s">
        <v>378</v>
      </c>
      <c r="E723" s="240" t="s">
        <v>707</v>
      </c>
      <c r="F723" s="239">
        <v>12048769</v>
      </c>
      <c r="G723" s="247">
        <v>6</v>
      </c>
      <c r="H723" s="45" t="s">
        <v>1725</v>
      </c>
      <c r="I723" s="356">
        <v>12672</v>
      </c>
      <c r="J723" s="141" t="s">
        <v>1571</v>
      </c>
    </row>
    <row r="724" spans="1:10" ht="38.25">
      <c r="A724" s="156" t="s">
        <v>2244</v>
      </c>
      <c r="B724" s="74" t="s">
        <v>377</v>
      </c>
      <c r="C724" s="141">
        <v>670929493</v>
      </c>
      <c r="D724" s="141" t="s">
        <v>378</v>
      </c>
      <c r="E724" s="240" t="s">
        <v>708</v>
      </c>
      <c r="F724" s="239">
        <v>15338213</v>
      </c>
      <c r="G724" s="247">
        <v>9</v>
      </c>
      <c r="H724" s="45" t="s">
        <v>1725</v>
      </c>
      <c r="I724" s="356">
        <v>19008</v>
      </c>
      <c r="J724" s="141" t="s">
        <v>1571</v>
      </c>
    </row>
    <row r="725" spans="1:10" ht="38.25">
      <c r="A725" s="156" t="s">
        <v>2245</v>
      </c>
      <c r="B725" s="74" t="s">
        <v>377</v>
      </c>
      <c r="C725" s="141">
        <v>670929493</v>
      </c>
      <c r="D725" s="141" t="s">
        <v>378</v>
      </c>
      <c r="E725" s="236" t="s">
        <v>709</v>
      </c>
      <c r="F725" s="237">
        <v>5185070</v>
      </c>
      <c r="G725" s="249">
        <v>6</v>
      </c>
      <c r="H725" s="45" t="s">
        <v>1725</v>
      </c>
      <c r="I725" s="356">
        <v>12672</v>
      </c>
      <c r="J725" s="141" t="s">
        <v>1571</v>
      </c>
    </row>
    <row r="726" spans="1:10" ht="38.25">
      <c r="A726" s="156" t="s">
        <v>2246</v>
      </c>
      <c r="B726" s="74" t="s">
        <v>377</v>
      </c>
      <c r="C726" s="141">
        <v>670929493</v>
      </c>
      <c r="D726" s="141" t="s">
        <v>378</v>
      </c>
      <c r="E726" s="236" t="s">
        <v>710</v>
      </c>
      <c r="F726" s="237">
        <v>11068032</v>
      </c>
      <c r="G726" s="249">
        <v>6</v>
      </c>
      <c r="H726" s="45" t="s">
        <v>1725</v>
      </c>
      <c r="I726" s="356">
        <v>12672</v>
      </c>
      <c r="J726" s="141" t="s">
        <v>1571</v>
      </c>
    </row>
    <row r="727" spans="1:10" ht="38.25">
      <c r="A727" s="156" t="s">
        <v>2247</v>
      </c>
      <c r="B727" s="74" t="s">
        <v>377</v>
      </c>
      <c r="C727" s="141">
        <v>670929493</v>
      </c>
      <c r="D727" s="141" t="s">
        <v>378</v>
      </c>
      <c r="E727" s="236" t="s">
        <v>711</v>
      </c>
      <c r="F727" s="237">
        <v>10665511</v>
      </c>
      <c r="G727" s="249">
        <v>6</v>
      </c>
      <c r="H727" s="45" t="s">
        <v>1725</v>
      </c>
      <c r="I727" s="356">
        <v>12672</v>
      </c>
      <c r="J727" s="141" t="s">
        <v>1571</v>
      </c>
    </row>
    <row r="728" spans="1:10" ht="38.25">
      <c r="A728" s="156" t="s">
        <v>2248</v>
      </c>
      <c r="B728" s="74" t="s">
        <v>377</v>
      </c>
      <c r="C728" s="141">
        <v>670929493</v>
      </c>
      <c r="D728" s="141" t="s">
        <v>378</v>
      </c>
      <c r="E728" s="240" t="s">
        <v>712</v>
      </c>
      <c r="F728" s="239">
        <v>2976415</v>
      </c>
      <c r="G728" s="251">
        <v>2</v>
      </c>
      <c r="H728" s="45" t="s">
        <v>1725</v>
      </c>
      <c r="I728" s="356">
        <v>4224</v>
      </c>
      <c r="J728" s="141" t="s">
        <v>1571</v>
      </c>
    </row>
    <row r="729" spans="1:10" ht="38.25">
      <c r="A729" s="156" t="s">
        <v>2249</v>
      </c>
      <c r="B729" s="74" t="s">
        <v>377</v>
      </c>
      <c r="C729" s="141">
        <v>670929493</v>
      </c>
      <c r="D729" s="141" t="s">
        <v>378</v>
      </c>
      <c r="E729" s="240" t="s">
        <v>713</v>
      </c>
      <c r="F729" s="239">
        <v>29727478</v>
      </c>
      <c r="G729" s="251">
        <v>2</v>
      </c>
      <c r="H729" s="45" t="s">
        <v>1725</v>
      </c>
      <c r="I729" s="356">
        <v>4224</v>
      </c>
      <c r="J729" s="141" t="s">
        <v>1571</v>
      </c>
    </row>
    <row r="730" spans="1:10" ht="38.25">
      <c r="A730" s="156" t="s">
        <v>2250</v>
      </c>
      <c r="B730" s="74" t="s">
        <v>377</v>
      </c>
      <c r="C730" s="141">
        <v>670929493</v>
      </c>
      <c r="D730" s="141" t="s">
        <v>378</v>
      </c>
      <c r="E730" s="240" t="s">
        <v>714</v>
      </c>
      <c r="F730" s="239">
        <v>29720660</v>
      </c>
      <c r="G730" s="251">
        <v>2</v>
      </c>
      <c r="H730" s="45" t="s">
        <v>1725</v>
      </c>
      <c r="I730" s="356">
        <v>4224</v>
      </c>
      <c r="J730" s="141" t="s">
        <v>1571</v>
      </c>
    </row>
    <row r="731" spans="1:10" ht="38.25">
      <c r="A731" s="156" t="s">
        <v>2251</v>
      </c>
      <c r="B731" s="74" t="s">
        <v>377</v>
      </c>
      <c r="C731" s="141">
        <v>670929493</v>
      </c>
      <c r="D731" s="141" t="s">
        <v>378</v>
      </c>
      <c r="E731" s="240" t="s">
        <v>715</v>
      </c>
      <c r="F731" s="239">
        <v>29727508</v>
      </c>
      <c r="G731" s="251">
        <v>2</v>
      </c>
      <c r="H731" s="45" t="s">
        <v>1725</v>
      </c>
      <c r="I731" s="356">
        <v>4224</v>
      </c>
      <c r="J731" s="141" t="s">
        <v>1571</v>
      </c>
    </row>
    <row r="732" spans="1:10" ht="38.25">
      <c r="A732" s="156" t="s">
        <v>2252</v>
      </c>
      <c r="B732" s="74" t="s">
        <v>377</v>
      </c>
      <c r="C732" s="141">
        <v>670929493</v>
      </c>
      <c r="D732" s="141" t="s">
        <v>378</v>
      </c>
      <c r="E732" s="236" t="s">
        <v>716</v>
      </c>
      <c r="F732" s="237">
        <v>4085353</v>
      </c>
      <c r="G732" s="249">
        <v>3</v>
      </c>
      <c r="H732" s="45" t="s">
        <v>1725</v>
      </c>
      <c r="I732" s="356">
        <v>6336</v>
      </c>
      <c r="J732" s="141" t="s">
        <v>1571</v>
      </c>
    </row>
    <row r="733" spans="1:10" ht="38.25">
      <c r="A733" s="156" t="s">
        <v>2253</v>
      </c>
      <c r="B733" s="74" t="s">
        <v>377</v>
      </c>
      <c r="C733" s="141">
        <v>670929493</v>
      </c>
      <c r="D733" s="141" t="s">
        <v>378</v>
      </c>
      <c r="E733" s="240" t="s">
        <v>717</v>
      </c>
      <c r="F733" s="239">
        <v>4493967</v>
      </c>
      <c r="G733" s="247">
        <v>3</v>
      </c>
      <c r="H733" s="45" t="s">
        <v>1725</v>
      </c>
      <c r="I733" s="356">
        <v>6336</v>
      </c>
      <c r="J733" s="141" t="s">
        <v>1571</v>
      </c>
    </row>
    <row r="734" spans="1:10" ht="38.25">
      <c r="A734" s="156" t="s">
        <v>2254</v>
      </c>
      <c r="B734" s="74" t="s">
        <v>377</v>
      </c>
      <c r="C734" s="141">
        <v>670929493</v>
      </c>
      <c r="D734" s="141" t="s">
        <v>378</v>
      </c>
      <c r="E734" s="236" t="s">
        <v>718</v>
      </c>
      <c r="F734" s="237">
        <v>14751865</v>
      </c>
      <c r="G734" s="249">
        <v>3</v>
      </c>
      <c r="H734" s="45" t="s">
        <v>1725</v>
      </c>
      <c r="I734" s="356">
        <v>6336</v>
      </c>
      <c r="J734" s="141" t="s">
        <v>1571</v>
      </c>
    </row>
    <row r="735" spans="1:10" ht="38.25">
      <c r="A735" s="156" t="s">
        <v>2255</v>
      </c>
      <c r="B735" s="74" t="s">
        <v>377</v>
      </c>
      <c r="C735" s="141">
        <v>670929493</v>
      </c>
      <c r="D735" s="141" t="s">
        <v>378</v>
      </c>
      <c r="E735" s="236" t="s">
        <v>719</v>
      </c>
      <c r="F735" s="237">
        <v>11727512</v>
      </c>
      <c r="G735" s="249">
        <v>12</v>
      </c>
      <c r="H735" s="45" t="s">
        <v>1725</v>
      </c>
      <c r="I735" s="356">
        <v>25344</v>
      </c>
      <c r="J735" s="141" t="s">
        <v>1571</v>
      </c>
    </row>
    <row r="736" spans="1:10" ht="38.25">
      <c r="A736" s="156" t="s">
        <v>2256</v>
      </c>
      <c r="B736" s="74" t="s">
        <v>377</v>
      </c>
      <c r="C736" s="141">
        <v>670929493</v>
      </c>
      <c r="D736" s="141" t="s">
        <v>378</v>
      </c>
      <c r="E736" s="240" t="s">
        <v>720</v>
      </c>
      <c r="F736" s="239">
        <v>11727669</v>
      </c>
      <c r="G736" s="247">
        <v>3</v>
      </c>
      <c r="H736" s="45" t="s">
        <v>1725</v>
      </c>
      <c r="I736" s="356">
        <v>6336</v>
      </c>
      <c r="J736" s="141" t="s">
        <v>1571</v>
      </c>
    </row>
    <row r="737" spans="1:10" ht="38.25">
      <c r="A737" s="156" t="s">
        <v>2257</v>
      </c>
      <c r="B737" s="74" t="s">
        <v>377</v>
      </c>
      <c r="C737" s="141">
        <v>670929493</v>
      </c>
      <c r="D737" s="141" t="s">
        <v>378</v>
      </c>
      <c r="E737" s="240" t="s">
        <v>721</v>
      </c>
      <c r="F737" s="239">
        <v>10616000</v>
      </c>
      <c r="G737" s="247">
        <v>6</v>
      </c>
      <c r="H737" s="45" t="s">
        <v>1725</v>
      </c>
      <c r="I737" s="356">
        <v>12672</v>
      </c>
      <c r="J737" s="141" t="s">
        <v>1571</v>
      </c>
    </row>
    <row r="738" spans="1:10" ht="38.25">
      <c r="A738" s="156" t="s">
        <v>2258</v>
      </c>
      <c r="B738" s="74" t="s">
        <v>377</v>
      </c>
      <c r="C738" s="141">
        <v>670929493</v>
      </c>
      <c r="D738" s="141" t="s">
        <v>378</v>
      </c>
      <c r="E738" s="240" t="s">
        <v>722</v>
      </c>
      <c r="F738" s="239">
        <v>7998715</v>
      </c>
      <c r="G738" s="247">
        <v>15</v>
      </c>
      <c r="H738" s="45" t="s">
        <v>1725</v>
      </c>
      <c r="I738" s="356">
        <v>31679.999999999996</v>
      </c>
      <c r="J738" s="141" t="s">
        <v>1571</v>
      </c>
    </row>
    <row r="739" spans="1:10" ht="38.25">
      <c r="A739" s="156" t="s">
        <v>2259</v>
      </c>
      <c r="B739" s="74" t="s">
        <v>377</v>
      </c>
      <c r="C739" s="141">
        <v>670929493</v>
      </c>
      <c r="D739" s="141" t="s">
        <v>378</v>
      </c>
      <c r="E739" s="240" t="s">
        <v>723</v>
      </c>
      <c r="F739" s="239">
        <v>8234237</v>
      </c>
      <c r="G739" s="247">
        <v>6</v>
      </c>
      <c r="H739" s="45" t="s">
        <v>1725</v>
      </c>
      <c r="I739" s="356">
        <v>12672</v>
      </c>
      <c r="J739" s="141" t="s">
        <v>1571</v>
      </c>
    </row>
    <row r="740" spans="1:10" ht="38.25">
      <c r="A740" s="156" t="s">
        <v>2260</v>
      </c>
      <c r="B740" s="74" t="s">
        <v>377</v>
      </c>
      <c r="C740" s="141">
        <v>670929493</v>
      </c>
      <c r="D740" s="141" t="s">
        <v>378</v>
      </c>
      <c r="E740" s="240" t="s">
        <v>724</v>
      </c>
      <c r="F740" s="239">
        <v>11674194</v>
      </c>
      <c r="G740" s="247">
        <v>6</v>
      </c>
      <c r="H740" s="45" t="s">
        <v>1725</v>
      </c>
      <c r="I740" s="356">
        <v>12672</v>
      </c>
      <c r="J740" s="141" t="s">
        <v>1571</v>
      </c>
    </row>
    <row r="741" spans="1:10" ht="38.25">
      <c r="A741" s="156" t="s">
        <v>2261</v>
      </c>
      <c r="B741" s="74" t="s">
        <v>377</v>
      </c>
      <c r="C741" s="141">
        <v>670929493</v>
      </c>
      <c r="D741" s="141" t="s">
        <v>378</v>
      </c>
      <c r="E741" s="240" t="s">
        <v>725</v>
      </c>
      <c r="F741" s="239">
        <v>8046022</v>
      </c>
      <c r="G741" s="247">
        <v>12</v>
      </c>
      <c r="H741" s="45" t="s">
        <v>1725</v>
      </c>
      <c r="I741" s="356">
        <v>25344</v>
      </c>
      <c r="J741" s="141" t="s">
        <v>1571</v>
      </c>
    </row>
    <row r="742" spans="1:10" ht="38.25">
      <c r="A742" s="156" t="s">
        <v>2262</v>
      </c>
      <c r="B742" s="74" t="s">
        <v>377</v>
      </c>
      <c r="C742" s="141">
        <v>670929493</v>
      </c>
      <c r="D742" s="141" t="s">
        <v>378</v>
      </c>
      <c r="E742" s="240" t="s">
        <v>726</v>
      </c>
      <c r="F742" s="239">
        <v>15300654</v>
      </c>
      <c r="G742" s="247">
        <v>6</v>
      </c>
      <c r="H742" s="45" t="s">
        <v>1725</v>
      </c>
      <c r="I742" s="356">
        <v>12672</v>
      </c>
      <c r="J742" s="141" t="s">
        <v>1571</v>
      </c>
    </row>
    <row r="743" spans="1:10" ht="38.25">
      <c r="A743" s="156" t="s">
        <v>2263</v>
      </c>
      <c r="B743" s="74" t="s">
        <v>377</v>
      </c>
      <c r="C743" s="141">
        <v>670929493</v>
      </c>
      <c r="D743" s="141" t="s">
        <v>378</v>
      </c>
      <c r="E743" s="236" t="s">
        <v>727</v>
      </c>
      <c r="F743" s="237">
        <v>5943281</v>
      </c>
      <c r="G743" s="249">
        <v>6</v>
      </c>
      <c r="H743" s="45" t="s">
        <v>1725</v>
      </c>
      <c r="I743" s="356">
        <v>12672</v>
      </c>
      <c r="J743" s="141" t="s">
        <v>1571</v>
      </c>
    </row>
    <row r="744" spans="1:10" ht="38.25">
      <c r="A744" s="156" t="s">
        <v>2264</v>
      </c>
      <c r="B744" s="74" t="s">
        <v>377</v>
      </c>
      <c r="C744" s="141">
        <v>670929493</v>
      </c>
      <c r="D744" s="141" t="s">
        <v>378</v>
      </c>
      <c r="E744" s="236" t="s">
        <v>728</v>
      </c>
      <c r="F744" s="237">
        <v>11463985</v>
      </c>
      <c r="G744" s="249">
        <v>9</v>
      </c>
      <c r="H744" s="45" t="s">
        <v>1725</v>
      </c>
      <c r="I744" s="356">
        <v>19008</v>
      </c>
      <c r="J744" s="141" t="s">
        <v>1571</v>
      </c>
    </row>
    <row r="745" spans="1:10" ht="38.25">
      <c r="A745" s="156" t="s">
        <v>2265</v>
      </c>
      <c r="B745" s="74" t="s">
        <v>377</v>
      </c>
      <c r="C745" s="141">
        <v>670929493</v>
      </c>
      <c r="D745" s="141" t="s">
        <v>378</v>
      </c>
      <c r="E745" s="236" t="s">
        <v>729</v>
      </c>
      <c r="F745" s="237">
        <v>11605946</v>
      </c>
      <c r="G745" s="249">
        <v>9</v>
      </c>
      <c r="H745" s="45" t="s">
        <v>1725</v>
      </c>
      <c r="I745" s="356">
        <v>19008</v>
      </c>
      <c r="J745" s="141" t="s">
        <v>1571</v>
      </c>
    </row>
    <row r="746" spans="1:10" ht="38.25">
      <c r="A746" s="156" t="s">
        <v>2266</v>
      </c>
      <c r="B746" s="74" t="s">
        <v>377</v>
      </c>
      <c r="C746" s="141">
        <v>670929493</v>
      </c>
      <c r="D746" s="141" t="s">
        <v>378</v>
      </c>
      <c r="E746" s="240" t="s">
        <v>730</v>
      </c>
      <c r="F746" s="239">
        <v>13134671</v>
      </c>
      <c r="G746" s="247">
        <v>9</v>
      </c>
      <c r="H746" s="45" t="s">
        <v>1725</v>
      </c>
      <c r="I746" s="356">
        <v>19008</v>
      </c>
      <c r="J746" s="141" t="s">
        <v>1571</v>
      </c>
    </row>
    <row r="747" spans="1:10" ht="38.25">
      <c r="A747" s="156" t="s">
        <v>2267</v>
      </c>
      <c r="B747" s="74" t="s">
        <v>377</v>
      </c>
      <c r="C747" s="141">
        <v>670929493</v>
      </c>
      <c r="D747" s="141" t="s">
        <v>378</v>
      </c>
      <c r="E747" s="240" t="s">
        <v>731</v>
      </c>
      <c r="F747" s="239">
        <v>4070700</v>
      </c>
      <c r="G747" s="247">
        <v>6</v>
      </c>
      <c r="H747" s="45" t="s">
        <v>1725</v>
      </c>
      <c r="I747" s="356">
        <v>12672</v>
      </c>
      <c r="J747" s="141" t="s">
        <v>1571</v>
      </c>
    </row>
    <row r="748" spans="1:10" ht="38.25">
      <c r="A748" s="156" t="s">
        <v>2268</v>
      </c>
      <c r="B748" s="74" t="s">
        <v>377</v>
      </c>
      <c r="C748" s="141">
        <v>670929493</v>
      </c>
      <c r="D748" s="141" t="s">
        <v>378</v>
      </c>
      <c r="E748" s="242" t="s">
        <v>732</v>
      </c>
      <c r="F748" s="243">
        <v>12562482</v>
      </c>
      <c r="G748" s="253">
        <v>9</v>
      </c>
      <c r="H748" s="45" t="s">
        <v>1725</v>
      </c>
      <c r="I748" s="356">
        <v>19008</v>
      </c>
      <c r="J748" s="141" t="s">
        <v>1571</v>
      </c>
    </row>
    <row r="749" spans="1:10" ht="38.25">
      <c r="A749" s="156" t="s">
        <v>2269</v>
      </c>
      <c r="B749" s="74" t="s">
        <v>377</v>
      </c>
      <c r="C749" s="141">
        <v>670929493</v>
      </c>
      <c r="D749" s="141" t="s">
        <v>378</v>
      </c>
      <c r="E749" s="240" t="s">
        <v>733</v>
      </c>
      <c r="F749" s="239">
        <v>12028454</v>
      </c>
      <c r="G749" s="247">
        <v>9</v>
      </c>
      <c r="H749" s="45" t="s">
        <v>1725</v>
      </c>
      <c r="I749" s="356">
        <v>19008</v>
      </c>
      <c r="J749" s="141" t="s">
        <v>1571</v>
      </c>
    </row>
    <row r="750" spans="1:10" ht="38.25">
      <c r="A750" s="156" t="s">
        <v>2270</v>
      </c>
      <c r="B750" s="74" t="s">
        <v>377</v>
      </c>
      <c r="C750" s="141">
        <v>670929493</v>
      </c>
      <c r="D750" s="141" t="s">
        <v>378</v>
      </c>
      <c r="E750" s="240" t="s">
        <v>734</v>
      </c>
      <c r="F750" s="239">
        <v>14465119</v>
      </c>
      <c r="G750" s="247">
        <v>3</v>
      </c>
      <c r="H750" s="45" t="s">
        <v>1725</v>
      </c>
      <c r="I750" s="356">
        <v>6336</v>
      </c>
      <c r="J750" s="141" t="s">
        <v>1571</v>
      </c>
    </row>
    <row r="751" spans="1:10" ht="38.25">
      <c r="A751" s="156" t="s">
        <v>2271</v>
      </c>
      <c r="B751" s="74" t="s">
        <v>377</v>
      </c>
      <c r="C751" s="141">
        <v>670929493</v>
      </c>
      <c r="D751" s="141" t="s">
        <v>378</v>
      </c>
      <c r="E751" s="240" t="s">
        <v>734</v>
      </c>
      <c r="F751" s="239">
        <v>10660047</v>
      </c>
      <c r="G751" s="247">
        <v>3</v>
      </c>
      <c r="H751" s="45" t="s">
        <v>1725</v>
      </c>
      <c r="I751" s="356">
        <v>6336</v>
      </c>
      <c r="J751" s="141" t="s">
        <v>1571</v>
      </c>
    </row>
    <row r="752" spans="1:10" ht="38.25">
      <c r="A752" s="156" t="s">
        <v>2272</v>
      </c>
      <c r="B752" s="74" t="s">
        <v>377</v>
      </c>
      <c r="C752" s="141">
        <v>670929493</v>
      </c>
      <c r="D752" s="141" t="s">
        <v>378</v>
      </c>
      <c r="E752" s="240" t="s">
        <v>734</v>
      </c>
      <c r="F752" s="239">
        <v>14547795</v>
      </c>
      <c r="G752" s="247">
        <v>3</v>
      </c>
      <c r="H752" s="45" t="s">
        <v>1725</v>
      </c>
      <c r="I752" s="356">
        <v>6336</v>
      </c>
      <c r="J752" s="141" t="s">
        <v>1571</v>
      </c>
    </row>
    <row r="753" spans="1:10" ht="38.25">
      <c r="A753" s="156" t="s">
        <v>2273</v>
      </c>
      <c r="B753" s="74" t="s">
        <v>377</v>
      </c>
      <c r="C753" s="141">
        <v>670929493</v>
      </c>
      <c r="D753" s="141" t="s">
        <v>378</v>
      </c>
      <c r="E753" s="240" t="s">
        <v>735</v>
      </c>
      <c r="F753" s="239">
        <v>9795476</v>
      </c>
      <c r="G753" s="247">
        <v>3</v>
      </c>
      <c r="H753" s="45" t="s">
        <v>1725</v>
      </c>
      <c r="I753" s="356">
        <v>6336</v>
      </c>
      <c r="J753" s="141" t="s">
        <v>1571</v>
      </c>
    </row>
    <row r="754" spans="1:10" ht="38.25">
      <c r="A754" s="156" t="s">
        <v>2274</v>
      </c>
      <c r="B754" s="74" t="s">
        <v>377</v>
      </c>
      <c r="C754" s="141">
        <v>670929493</v>
      </c>
      <c r="D754" s="141" t="s">
        <v>378</v>
      </c>
      <c r="E754" s="240" t="s">
        <v>735</v>
      </c>
      <c r="F754" s="239">
        <v>9974826</v>
      </c>
      <c r="G754" s="247">
        <v>3</v>
      </c>
      <c r="H754" s="45" t="s">
        <v>1725</v>
      </c>
      <c r="I754" s="356">
        <v>6336</v>
      </c>
      <c r="J754" s="141" t="s">
        <v>1571</v>
      </c>
    </row>
    <row r="755" spans="1:10" ht="38.25">
      <c r="A755" s="156" t="s">
        <v>2275</v>
      </c>
      <c r="B755" s="74" t="s">
        <v>377</v>
      </c>
      <c r="C755" s="141">
        <v>670929493</v>
      </c>
      <c r="D755" s="141" t="s">
        <v>378</v>
      </c>
      <c r="E755" s="240" t="s">
        <v>735</v>
      </c>
      <c r="F755" s="239">
        <v>9790794</v>
      </c>
      <c r="G755" s="247">
        <v>3</v>
      </c>
      <c r="H755" s="45" t="s">
        <v>1725</v>
      </c>
      <c r="I755" s="356">
        <v>6336</v>
      </c>
      <c r="J755" s="141" t="s">
        <v>1571</v>
      </c>
    </row>
    <row r="756" spans="1:10" ht="38.25">
      <c r="A756" s="156" t="s">
        <v>2276</v>
      </c>
      <c r="B756" s="74" t="s">
        <v>377</v>
      </c>
      <c r="C756" s="141">
        <v>670929493</v>
      </c>
      <c r="D756" s="141" t="s">
        <v>378</v>
      </c>
      <c r="E756" s="240" t="s">
        <v>736</v>
      </c>
      <c r="F756" s="239">
        <v>14521259</v>
      </c>
      <c r="G756" s="247">
        <v>3</v>
      </c>
      <c r="H756" s="45" t="s">
        <v>1725</v>
      </c>
      <c r="I756" s="356">
        <v>6336</v>
      </c>
      <c r="J756" s="141" t="s">
        <v>1571</v>
      </c>
    </row>
    <row r="757" spans="1:10" ht="38.25">
      <c r="A757" s="156" t="s">
        <v>2277</v>
      </c>
      <c r="B757" s="74" t="s">
        <v>377</v>
      </c>
      <c r="C757" s="141">
        <v>670929493</v>
      </c>
      <c r="D757" s="141" t="s">
        <v>378</v>
      </c>
      <c r="E757" s="240" t="s">
        <v>737</v>
      </c>
      <c r="F757" s="239">
        <v>14547665</v>
      </c>
      <c r="G757" s="247">
        <v>3</v>
      </c>
      <c r="H757" s="45" t="s">
        <v>1725</v>
      </c>
      <c r="I757" s="356">
        <v>6336</v>
      </c>
      <c r="J757" s="141" t="s">
        <v>1571</v>
      </c>
    </row>
    <row r="758" spans="1:10" ht="38.25">
      <c r="A758" s="156" t="s">
        <v>2278</v>
      </c>
      <c r="B758" s="74" t="s">
        <v>377</v>
      </c>
      <c r="C758" s="141">
        <v>670929493</v>
      </c>
      <c r="D758" s="141" t="s">
        <v>378</v>
      </c>
      <c r="E758" s="240" t="s">
        <v>737</v>
      </c>
      <c r="F758" s="239">
        <v>14761389</v>
      </c>
      <c r="G758" s="247">
        <v>3</v>
      </c>
      <c r="H758" s="45" t="s">
        <v>1725</v>
      </c>
      <c r="I758" s="356">
        <v>6336</v>
      </c>
      <c r="J758" s="141" t="s">
        <v>1571</v>
      </c>
    </row>
    <row r="759" spans="1:10" ht="38.25">
      <c r="A759" s="156" t="s">
        <v>2279</v>
      </c>
      <c r="B759" s="74" t="s">
        <v>377</v>
      </c>
      <c r="C759" s="141">
        <v>670929493</v>
      </c>
      <c r="D759" s="141" t="s">
        <v>378</v>
      </c>
      <c r="E759" s="240" t="s">
        <v>738</v>
      </c>
      <c r="F759" s="239">
        <v>14528422</v>
      </c>
      <c r="G759" s="247">
        <v>3</v>
      </c>
      <c r="H759" s="45" t="s">
        <v>1725</v>
      </c>
      <c r="I759" s="356">
        <v>6336</v>
      </c>
      <c r="J759" s="141" t="s">
        <v>1571</v>
      </c>
    </row>
    <row r="760" spans="1:10" ht="38.25">
      <c r="A760" s="156" t="s">
        <v>2280</v>
      </c>
      <c r="B760" s="74" t="s">
        <v>377</v>
      </c>
      <c r="C760" s="141">
        <v>670929493</v>
      </c>
      <c r="D760" s="141" t="s">
        <v>378</v>
      </c>
      <c r="E760" s="240" t="s">
        <v>739</v>
      </c>
      <c r="F760" s="239">
        <v>14528822</v>
      </c>
      <c r="G760" s="247">
        <v>3</v>
      </c>
      <c r="H760" s="45" t="s">
        <v>1725</v>
      </c>
      <c r="I760" s="356">
        <v>6336</v>
      </c>
      <c r="J760" s="141" t="s">
        <v>1571</v>
      </c>
    </row>
    <row r="761" spans="1:10" ht="38.25">
      <c r="A761" s="156" t="s">
        <v>2281</v>
      </c>
      <c r="B761" s="74" t="s">
        <v>377</v>
      </c>
      <c r="C761" s="141">
        <v>670929493</v>
      </c>
      <c r="D761" s="141" t="s">
        <v>378</v>
      </c>
      <c r="E761" s="236" t="s">
        <v>740</v>
      </c>
      <c r="F761" s="237">
        <v>89508767</v>
      </c>
      <c r="G761" s="249">
        <v>3</v>
      </c>
      <c r="H761" s="45" t="s">
        <v>1725</v>
      </c>
      <c r="I761" s="356">
        <v>6336</v>
      </c>
      <c r="J761" s="141" t="s">
        <v>1571</v>
      </c>
    </row>
    <row r="762" spans="1:10" ht="38.25">
      <c r="A762" s="156" t="s">
        <v>2282</v>
      </c>
      <c r="B762" s="74" t="s">
        <v>377</v>
      </c>
      <c r="C762" s="141">
        <v>670929493</v>
      </c>
      <c r="D762" s="141" t="s">
        <v>378</v>
      </c>
      <c r="E762" s="236" t="s">
        <v>741</v>
      </c>
      <c r="F762" s="237">
        <v>11727387</v>
      </c>
      <c r="G762" s="249">
        <v>6</v>
      </c>
      <c r="H762" s="45" t="s">
        <v>1725</v>
      </c>
      <c r="I762" s="356">
        <v>12672</v>
      </c>
      <c r="J762" s="141" t="s">
        <v>1571</v>
      </c>
    </row>
    <row r="763" spans="1:10" ht="38.25">
      <c r="A763" s="156" t="s">
        <v>2283</v>
      </c>
      <c r="B763" s="74" t="s">
        <v>377</v>
      </c>
      <c r="C763" s="141">
        <v>670929493</v>
      </c>
      <c r="D763" s="141" t="s">
        <v>378</v>
      </c>
      <c r="E763" s="236" t="s">
        <v>742</v>
      </c>
      <c r="F763" s="237">
        <v>4701526</v>
      </c>
      <c r="G763" s="249">
        <v>6</v>
      </c>
      <c r="H763" s="45" t="s">
        <v>1725</v>
      </c>
      <c r="I763" s="356">
        <v>12672</v>
      </c>
      <c r="J763" s="141" t="s">
        <v>1571</v>
      </c>
    </row>
    <row r="764" spans="1:10" ht="38.25">
      <c r="A764" s="156" t="s">
        <v>2284</v>
      </c>
      <c r="B764" s="74" t="s">
        <v>377</v>
      </c>
      <c r="C764" s="141">
        <v>670929493</v>
      </c>
      <c r="D764" s="141" t="s">
        <v>378</v>
      </c>
      <c r="E764" s="236" t="s">
        <v>743</v>
      </c>
      <c r="F764" s="237">
        <v>10204045</v>
      </c>
      <c r="G764" s="249">
        <v>9</v>
      </c>
      <c r="H764" s="45" t="s">
        <v>1725</v>
      </c>
      <c r="I764" s="356">
        <v>19008</v>
      </c>
      <c r="J764" s="141" t="s">
        <v>1571</v>
      </c>
    </row>
    <row r="765" spans="1:10" ht="38.25">
      <c r="A765" s="156" t="s">
        <v>2285</v>
      </c>
      <c r="B765" s="74" t="s">
        <v>377</v>
      </c>
      <c r="C765" s="141">
        <v>670929493</v>
      </c>
      <c r="D765" s="141" t="s">
        <v>378</v>
      </c>
      <c r="E765" s="236" t="s">
        <v>744</v>
      </c>
      <c r="F765" s="237">
        <v>13738280</v>
      </c>
      <c r="G765" s="249">
        <v>6</v>
      </c>
      <c r="H765" s="45" t="s">
        <v>1725</v>
      </c>
      <c r="I765" s="356">
        <v>12672</v>
      </c>
      <c r="J765" s="141" t="s">
        <v>1571</v>
      </c>
    </row>
    <row r="766" spans="1:10" ht="38.25">
      <c r="A766" s="156" t="s">
        <v>2286</v>
      </c>
      <c r="B766" s="74" t="s">
        <v>377</v>
      </c>
      <c r="C766" s="141">
        <v>670929493</v>
      </c>
      <c r="D766" s="141" t="s">
        <v>378</v>
      </c>
      <c r="E766" s="236" t="s">
        <v>745</v>
      </c>
      <c r="F766" s="237">
        <v>89510339</v>
      </c>
      <c r="G766" s="249">
        <v>3</v>
      </c>
      <c r="H766" s="45" t="s">
        <v>1725</v>
      </c>
      <c r="I766" s="356">
        <v>6336</v>
      </c>
      <c r="J766" s="141" t="s">
        <v>1571</v>
      </c>
    </row>
    <row r="767" spans="1:10" ht="38.25">
      <c r="A767" s="156" t="s">
        <v>2287</v>
      </c>
      <c r="B767" s="74" t="s">
        <v>377</v>
      </c>
      <c r="C767" s="141">
        <v>670929493</v>
      </c>
      <c r="D767" s="141" t="s">
        <v>378</v>
      </c>
      <c r="E767" s="236" t="s">
        <v>746</v>
      </c>
      <c r="F767" s="237">
        <v>12873441</v>
      </c>
      <c r="G767" s="249">
        <v>3</v>
      </c>
      <c r="H767" s="45" t="s">
        <v>1725</v>
      </c>
      <c r="I767" s="356">
        <v>6336</v>
      </c>
      <c r="J767" s="141" t="s">
        <v>1571</v>
      </c>
    </row>
    <row r="768" spans="1:10" ht="38.25">
      <c r="A768" s="156" t="s">
        <v>2288</v>
      </c>
      <c r="B768" s="74" t="s">
        <v>377</v>
      </c>
      <c r="C768" s="141">
        <v>670929493</v>
      </c>
      <c r="D768" s="141" t="s">
        <v>378</v>
      </c>
      <c r="E768" s="234" t="s">
        <v>747</v>
      </c>
      <c r="F768" s="235">
        <v>13134628</v>
      </c>
      <c r="G768" s="250">
        <v>15</v>
      </c>
      <c r="H768" s="45" t="s">
        <v>1725</v>
      </c>
      <c r="I768" s="356">
        <v>47519.99999999999</v>
      </c>
      <c r="J768" s="141" t="s">
        <v>1571</v>
      </c>
    </row>
    <row r="769" spans="1:10" ht="38.25">
      <c r="A769" s="156" t="s">
        <v>2289</v>
      </c>
      <c r="B769" s="74" t="s">
        <v>377</v>
      </c>
      <c r="C769" s="141">
        <v>670929493</v>
      </c>
      <c r="D769" s="141" t="s">
        <v>378</v>
      </c>
      <c r="E769" s="238" t="s">
        <v>747</v>
      </c>
      <c r="F769" s="239">
        <v>31369641</v>
      </c>
      <c r="G769" s="250">
        <v>3</v>
      </c>
      <c r="H769" s="45" t="s">
        <v>1725</v>
      </c>
      <c r="I769" s="356">
        <v>6336</v>
      </c>
      <c r="J769" s="141" t="s">
        <v>1571</v>
      </c>
    </row>
    <row r="770" spans="1:10" ht="38.25">
      <c r="A770" s="156" t="s">
        <v>2290</v>
      </c>
      <c r="B770" s="74" t="s">
        <v>377</v>
      </c>
      <c r="C770" s="141">
        <v>670929493</v>
      </c>
      <c r="D770" s="141" t="s">
        <v>378</v>
      </c>
      <c r="E770" s="236" t="s">
        <v>748</v>
      </c>
      <c r="F770" s="237">
        <v>10578982</v>
      </c>
      <c r="G770" s="249">
        <v>6</v>
      </c>
      <c r="H770" s="45" t="s">
        <v>1725</v>
      </c>
      <c r="I770" s="356">
        <v>12672</v>
      </c>
      <c r="J770" s="141" t="s">
        <v>1571</v>
      </c>
    </row>
    <row r="771" spans="1:10" ht="38.25">
      <c r="A771" s="156" t="s">
        <v>2291</v>
      </c>
      <c r="B771" s="74" t="s">
        <v>377</v>
      </c>
      <c r="C771" s="141">
        <v>670929493</v>
      </c>
      <c r="D771" s="141" t="s">
        <v>378</v>
      </c>
      <c r="E771" s="236" t="s">
        <v>749</v>
      </c>
      <c r="F771" s="237">
        <v>10658790</v>
      </c>
      <c r="G771" s="249">
        <v>6</v>
      </c>
      <c r="H771" s="45" t="s">
        <v>1725</v>
      </c>
      <c r="I771" s="356">
        <v>12672</v>
      </c>
      <c r="J771" s="141" t="s">
        <v>1571</v>
      </c>
    </row>
    <row r="772" spans="1:10" ht="38.25">
      <c r="A772" s="156" t="s">
        <v>2292</v>
      </c>
      <c r="B772" s="74" t="s">
        <v>377</v>
      </c>
      <c r="C772" s="141">
        <v>670929493</v>
      </c>
      <c r="D772" s="141" t="s">
        <v>378</v>
      </c>
      <c r="E772" s="236" t="s">
        <v>750</v>
      </c>
      <c r="F772" s="237">
        <v>12562317</v>
      </c>
      <c r="G772" s="249">
        <v>6</v>
      </c>
      <c r="H772" s="45" t="s">
        <v>1725</v>
      </c>
      <c r="I772" s="356">
        <v>12672</v>
      </c>
      <c r="J772" s="141" t="s">
        <v>1571</v>
      </c>
    </row>
    <row r="773" spans="1:10" ht="38.25">
      <c r="A773" s="156" t="s">
        <v>2293</v>
      </c>
      <c r="B773" s="74" t="s">
        <v>377</v>
      </c>
      <c r="C773" s="141">
        <v>670929493</v>
      </c>
      <c r="D773" s="141" t="s">
        <v>378</v>
      </c>
      <c r="E773" s="236" t="s">
        <v>751</v>
      </c>
      <c r="F773" s="237">
        <v>12562220</v>
      </c>
      <c r="G773" s="249">
        <v>6</v>
      </c>
      <c r="H773" s="45" t="s">
        <v>1725</v>
      </c>
      <c r="I773" s="356">
        <v>12672</v>
      </c>
      <c r="J773" s="141" t="s">
        <v>1571</v>
      </c>
    </row>
    <row r="774" spans="1:10" ht="38.25">
      <c r="A774" s="156" t="s">
        <v>2294</v>
      </c>
      <c r="B774" s="74" t="s">
        <v>377</v>
      </c>
      <c r="C774" s="141">
        <v>670929493</v>
      </c>
      <c r="D774" s="141" t="s">
        <v>378</v>
      </c>
      <c r="E774" s="236" t="s">
        <v>752</v>
      </c>
      <c r="F774" s="237">
        <v>5942803</v>
      </c>
      <c r="G774" s="249">
        <v>6</v>
      </c>
      <c r="H774" s="45" t="s">
        <v>1725</v>
      </c>
      <c r="I774" s="356">
        <v>12672</v>
      </c>
      <c r="J774" s="141" t="s">
        <v>1571</v>
      </c>
    </row>
    <row r="775" spans="1:10" ht="38.25">
      <c r="A775" s="156" t="s">
        <v>2295</v>
      </c>
      <c r="B775" s="74" t="s">
        <v>377</v>
      </c>
      <c r="C775" s="141">
        <v>670929493</v>
      </c>
      <c r="D775" s="141" t="s">
        <v>378</v>
      </c>
      <c r="E775" s="236" t="s">
        <v>753</v>
      </c>
      <c r="F775" s="237">
        <v>14870364</v>
      </c>
      <c r="G775" s="249">
        <v>6</v>
      </c>
      <c r="H775" s="45" t="s">
        <v>1725</v>
      </c>
      <c r="I775" s="356">
        <v>12672</v>
      </c>
      <c r="J775" s="141" t="s">
        <v>1571</v>
      </c>
    </row>
    <row r="776" spans="1:10" ht="38.25">
      <c r="A776" s="156" t="s">
        <v>2296</v>
      </c>
      <c r="B776" s="74" t="s">
        <v>377</v>
      </c>
      <c r="C776" s="141">
        <v>670929493</v>
      </c>
      <c r="D776" s="141" t="s">
        <v>378</v>
      </c>
      <c r="E776" s="236" t="s">
        <v>754</v>
      </c>
      <c r="F776" s="237">
        <v>15040074</v>
      </c>
      <c r="G776" s="249">
        <v>6</v>
      </c>
      <c r="H776" s="45" t="s">
        <v>1725</v>
      </c>
      <c r="I776" s="356">
        <v>12672</v>
      </c>
      <c r="J776" s="141" t="s">
        <v>1571</v>
      </c>
    </row>
    <row r="777" spans="1:10" ht="38.25">
      <c r="A777" s="156" t="s">
        <v>2297</v>
      </c>
      <c r="B777" s="74" t="s">
        <v>377</v>
      </c>
      <c r="C777" s="141">
        <v>670929493</v>
      </c>
      <c r="D777" s="141" t="s">
        <v>378</v>
      </c>
      <c r="E777" s="236" t="s">
        <v>755</v>
      </c>
      <c r="F777" s="237">
        <v>5236873</v>
      </c>
      <c r="G777" s="249">
        <v>6</v>
      </c>
      <c r="H777" s="45" t="s">
        <v>1725</v>
      </c>
      <c r="I777" s="356">
        <v>12672</v>
      </c>
      <c r="J777" s="141" t="s">
        <v>1571</v>
      </c>
    </row>
    <row r="778" spans="1:10" ht="38.25">
      <c r="A778" s="156" t="s">
        <v>2298</v>
      </c>
      <c r="B778" s="74" t="s">
        <v>377</v>
      </c>
      <c r="C778" s="141">
        <v>670929493</v>
      </c>
      <c r="D778" s="141" t="s">
        <v>378</v>
      </c>
      <c r="E778" s="236" t="s">
        <v>756</v>
      </c>
      <c r="F778" s="237">
        <v>89510411</v>
      </c>
      <c r="G778" s="249">
        <v>3</v>
      </c>
      <c r="H778" s="45" t="s">
        <v>1725</v>
      </c>
      <c r="I778" s="356">
        <v>6336</v>
      </c>
      <c r="J778" s="141" t="s">
        <v>1571</v>
      </c>
    </row>
    <row r="779" spans="1:10" ht="38.25">
      <c r="A779" s="156" t="s">
        <v>2299</v>
      </c>
      <c r="B779" s="74" t="s">
        <v>377</v>
      </c>
      <c r="C779" s="141">
        <v>670929493</v>
      </c>
      <c r="D779" s="141" t="s">
        <v>378</v>
      </c>
      <c r="E779" s="236" t="s">
        <v>757</v>
      </c>
      <c r="F779" s="237">
        <v>89510409</v>
      </c>
      <c r="G779" s="249">
        <v>3</v>
      </c>
      <c r="H779" s="45" t="s">
        <v>1725</v>
      </c>
      <c r="I779" s="356">
        <v>6336</v>
      </c>
      <c r="J779" s="141" t="s">
        <v>1571</v>
      </c>
    </row>
    <row r="780" spans="1:10" ht="38.25">
      <c r="A780" s="156" t="s">
        <v>2300</v>
      </c>
      <c r="B780" s="74" t="s">
        <v>377</v>
      </c>
      <c r="C780" s="141">
        <v>670929493</v>
      </c>
      <c r="D780" s="141" t="s">
        <v>378</v>
      </c>
      <c r="E780" s="236" t="s">
        <v>758</v>
      </c>
      <c r="F780" s="237">
        <v>10750131</v>
      </c>
      <c r="G780" s="249">
        <v>6</v>
      </c>
      <c r="H780" s="45" t="s">
        <v>1725</v>
      </c>
      <c r="I780" s="356">
        <v>12672</v>
      </c>
      <c r="J780" s="141" t="s">
        <v>1571</v>
      </c>
    </row>
    <row r="781" spans="1:10" ht="38.25">
      <c r="A781" s="156" t="s">
        <v>2301</v>
      </c>
      <c r="B781" s="74" t="s">
        <v>377</v>
      </c>
      <c r="C781" s="141">
        <v>670929493</v>
      </c>
      <c r="D781" s="141" t="s">
        <v>378</v>
      </c>
      <c r="E781" s="236" t="s">
        <v>759</v>
      </c>
      <c r="F781" s="237">
        <v>90911323</v>
      </c>
      <c r="G781" s="249">
        <v>6</v>
      </c>
      <c r="H781" s="45" t="s">
        <v>1725</v>
      </c>
      <c r="I781" s="356">
        <v>12672</v>
      </c>
      <c r="J781" s="141" t="s">
        <v>1571</v>
      </c>
    </row>
    <row r="782" spans="1:10" ht="38.25">
      <c r="A782" s="156" t="s">
        <v>2302</v>
      </c>
      <c r="B782" s="74" t="s">
        <v>377</v>
      </c>
      <c r="C782" s="141">
        <v>670929493</v>
      </c>
      <c r="D782" s="141" t="s">
        <v>378</v>
      </c>
      <c r="E782" s="240" t="s">
        <v>760</v>
      </c>
      <c r="F782" s="239">
        <v>30992954</v>
      </c>
      <c r="G782" s="251">
        <v>2</v>
      </c>
      <c r="H782" s="45" t="s">
        <v>1725</v>
      </c>
      <c r="I782" s="356">
        <v>4224</v>
      </c>
      <c r="J782" s="141" t="s">
        <v>1571</v>
      </c>
    </row>
    <row r="783" spans="1:10" ht="38.25">
      <c r="A783" s="156" t="s">
        <v>2303</v>
      </c>
      <c r="B783" s="74" t="s">
        <v>377</v>
      </c>
      <c r="C783" s="141">
        <v>670929493</v>
      </c>
      <c r="D783" s="141" t="s">
        <v>378</v>
      </c>
      <c r="E783" s="240" t="s">
        <v>761</v>
      </c>
      <c r="F783" s="239">
        <v>30618632</v>
      </c>
      <c r="G783" s="251">
        <v>2</v>
      </c>
      <c r="H783" s="45" t="s">
        <v>1725</v>
      </c>
      <c r="I783" s="356">
        <v>4224</v>
      </c>
      <c r="J783" s="141" t="s">
        <v>1571</v>
      </c>
    </row>
    <row r="784" spans="1:10" ht="38.25">
      <c r="A784" s="156" t="s">
        <v>2304</v>
      </c>
      <c r="B784" s="74" t="s">
        <v>377</v>
      </c>
      <c r="C784" s="141">
        <v>670929493</v>
      </c>
      <c r="D784" s="141" t="s">
        <v>378</v>
      </c>
      <c r="E784" s="240" t="s">
        <v>762</v>
      </c>
      <c r="F784" s="239">
        <v>5216543</v>
      </c>
      <c r="G784" s="247">
        <v>6</v>
      </c>
      <c r="H784" s="45" t="s">
        <v>1725</v>
      </c>
      <c r="I784" s="356">
        <v>12672</v>
      </c>
      <c r="J784" s="141" t="s">
        <v>1571</v>
      </c>
    </row>
    <row r="785" spans="1:10" ht="38.25">
      <c r="A785" s="156" t="s">
        <v>2305</v>
      </c>
      <c r="B785" s="74" t="s">
        <v>377</v>
      </c>
      <c r="C785" s="141">
        <v>670929493</v>
      </c>
      <c r="D785" s="141" t="s">
        <v>378</v>
      </c>
      <c r="E785" s="240" t="s">
        <v>763</v>
      </c>
      <c r="F785" s="239">
        <v>6903896</v>
      </c>
      <c r="G785" s="247">
        <v>3</v>
      </c>
      <c r="H785" s="45" t="s">
        <v>1725</v>
      </c>
      <c r="I785" s="356">
        <v>6336</v>
      </c>
      <c r="J785" s="141" t="s">
        <v>1571</v>
      </c>
    </row>
    <row r="786" spans="1:10" ht="38.25">
      <c r="A786" s="156" t="s">
        <v>2306</v>
      </c>
      <c r="B786" s="74" t="s">
        <v>377</v>
      </c>
      <c r="C786" s="141">
        <v>670929493</v>
      </c>
      <c r="D786" s="141" t="s">
        <v>378</v>
      </c>
      <c r="E786" s="236" t="s">
        <v>764</v>
      </c>
      <c r="F786" s="237">
        <v>10982368</v>
      </c>
      <c r="G786" s="249">
        <v>3</v>
      </c>
      <c r="H786" s="45" t="s">
        <v>1725</v>
      </c>
      <c r="I786" s="356">
        <v>6336</v>
      </c>
      <c r="J786" s="141" t="s">
        <v>1571</v>
      </c>
    </row>
    <row r="787" spans="1:10" ht="38.25">
      <c r="A787" s="156" t="s">
        <v>2307</v>
      </c>
      <c r="B787" s="74" t="s">
        <v>377</v>
      </c>
      <c r="C787" s="141">
        <v>670929493</v>
      </c>
      <c r="D787" s="141" t="s">
        <v>378</v>
      </c>
      <c r="E787" s="236" t="s">
        <v>381</v>
      </c>
      <c r="F787" s="237">
        <v>12749443</v>
      </c>
      <c r="G787" s="249">
        <v>12</v>
      </c>
      <c r="H787" s="45" t="s">
        <v>1725</v>
      </c>
      <c r="I787" s="356">
        <v>63360</v>
      </c>
      <c r="J787" s="141" t="s">
        <v>1571</v>
      </c>
    </row>
    <row r="788" spans="1:10" ht="38.25">
      <c r="A788" s="156" t="s">
        <v>2308</v>
      </c>
      <c r="B788" s="74" t="s">
        <v>377</v>
      </c>
      <c r="C788" s="141">
        <v>670929493</v>
      </c>
      <c r="D788" s="141" t="s">
        <v>378</v>
      </c>
      <c r="E788" s="236" t="s">
        <v>765</v>
      </c>
      <c r="F788" s="237">
        <v>89508748</v>
      </c>
      <c r="G788" s="249">
        <v>6</v>
      </c>
      <c r="H788" s="45" t="s">
        <v>1725</v>
      </c>
      <c r="I788" s="356">
        <v>12672</v>
      </c>
      <c r="J788" s="141" t="s">
        <v>1571</v>
      </c>
    </row>
    <row r="789" spans="1:10" ht="38.25">
      <c r="A789" s="156" t="s">
        <v>2309</v>
      </c>
      <c r="B789" s="74" t="s">
        <v>377</v>
      </c>
      <c r="C789" s="141">
        <v>670929493</v>
      </c>
      <c r="D789" s="141" t="s">
        <v>378</v>
      </c>
      <c r="E789" s="236" t="s">
        <v>766</v>
      </c>
      <c r="F789" s="237" t="s">
        <v>767</v>
      </c>
      <c r="G789" s="249">
        <v>9</v>
      </c>
      <c r="H789" s="45" t="s">
        <v>1725</v>
      </c>
      <c r="I789" s="356">
        <v>47519.99999999999</v>
      </c>
      <c r="J789" s="141" t="s">
        <v>1571</v>
      </c>
    </row>
    <row r="790" spans="1:10" ht="38.25">
      <c r="A790" s="156" t="s">
        <v>2310</v>
      </c>
      <c r="B790" s="74" t="s">
        <v>377</v>
      </c>
      <c r="C790" s="141">
        <v>670929493</v>
      </c>
      <c r="D790" s="141" t="s">
        <v>378</v>
      </c>
      <c r="E790" s="236" t="s">
        <v>768</v>
      </c>
      <c r="F790" s="237">
        <v>11482606</v>
      </c>
      <c r="G790" s="249">
        <v>3</v>
      </c>
      <c r="H790" s="45" t="s">
        <v>1725</v>
      </c>
      <c r="I790" s="356">
        <v>6336</v>
      </c>
      <c r="J790" s="141" t="s">
        <v>1571</v>
      </c>
    </row>
    <row r="791" spans="1:10" ht="38.25">
      <c r="A791" s="156" t="s">
        <v>2311</v>
      </c>
      <c r="B791" s="74" t="s">
        <v>377</v>
      </c>
      <c r="C791" s="141">
        <v>670929493</v>
      </c>
      <c r="D791" s="141" t="s">
        <v>378</v>
      </c>
      <c r="E791" s="236" t="s">
        <v>769</v>
      </c>
      <c r="F791" s="237">
        <v>13875522</v>
      </c>
      <c r="G791" s="249">
        <v>3</v>
      </c>
      <c r="H791" s="45" t="s">
        <v>1725</v>
      </c>
      <c r="I791" s="356">
        <v>6336</v>
      </c>
      <c r="J791" s="141" t="s">
        <v>1571</v>
      </c>
    </row>
    <row r="792" spans="1:10" ht="38.25">
      <c r="A792" s="156" t="s">
        <v>2312</v>
      </c>
      <c r="B792" s="74" t="s">
        <v>377</v>
      </c>
      <c r="C792" s="141">
        <v>670929493</v>
      </c>
      <c r="D792" s="141" t="s">
        <v>378</v>
      </c>
      <c r="E792" s="236" t="s">
        <v>770</v>
      </c>
      <c r="F792" s="237">
        <v>257076</v>
      </c>
      <c r="G792" s="249">
        <v>3</v>
      </c>
      <c r="H792" s="45" t="s">
        <v>1725</v>
      </c>
      <c r="I792" s="356">
        <v>6336</v>
      </c>
      <c r="J792" s="141" t="s">
        <v>1571</v>
      </c>
    </row>
    <row r="793" spans="1:10" ht="38.25">
      <c r="A793" s="156" t="s">
        <v>2313</v>
      </c>
      <c r="B793" s="74" t="s">
        <v>377</v>
      </c>
      <c r="C793" s="141">
        <v>670929493</v>
      </c>
      <c r="D793" s="141" t="s">
        <v>378</v>
      </c>
      <c r="E793" s="240" t="s">
        <v>771</v>
      </c>
      <c r="F793" s="239">
        <v>5958572</v>
      </c>
      <c r="G793" s="247">
        <v>9</v>
      </c>
      <c r="H793" s="45" t="s">
        <v>1725</v>
      </c>
      <c r="I793" s="356">
        <v>19008</v>
      </c>
      <c r="J793" s="141" t="s">
        <v>1571</v>
      </c>
    </row>
    <row r="794" spans="1:10" ht="38.25">
      <c r="A794" s="156" t="s">
        <v>2314</v>
      </c>
      <c r="B794" s="74" t="s">
        <v>377</v>
      </c>
      <c r="C794" s="141">
        <v>670929493</v>
      </c>
      <c r="D794" s="141" t="s">
        <v>378</v>
      </c>
      <c r="E794" s="236" t="s">
        <v>772</v>
      </c>
      <c r="F794" s="237">
        <v>6285624</v>
      </c>
      <c r="G794" s="249">
        <v>6</v>
      </c>
      <c r="H794" s="45" t="s">
        <v>1725</v>
      </c>
      <c r="I794" s="356">
        <v>12672</v>
      </c>
      <c r="J794" s="141" t="s">
        <v>1571</v>
      </c>
    </row>
    <row r="795" spans="1:10" ht="38.25">
      <c r="A795" s="156" t="s">
        <v>2315</v>
      </c>
      <c r="B795" s="74" t="s">
        <v>377</v>
      </c>
      <c r="C795" s="141">
        <v>670929493</v>
      </c>
      <c r="D795" s="141" t="s">
        <v>378</v>
      </c>
      <c r="E795" s="236" t="s">
        <v>773</v>
      </c>
      <c r="F795" s="237">
        <v>8363914</v>
      </c>
      <c r="G795" s="249">
        <v>6</v>
      </c>
      <c r="H795" s="45" t="s">
        <v>1725</v>
      </c>
      <c r="I795" s="356">
        <v>12672</v>
      </c>
      <c r="J795" s="141" t="s">
        <v>1571</v>
      </c>
    </row>
    <row r="796" spans="1:10" ht="38.25">
      <c r="A796" s="156" t="s">
        <v>2316</v>
      </c>
      <c r="B796" s="74" t="s">
        <v>377</v>
      </c>
      <c r="C796" s="141">
        <v>670929493</v>
      </c>
      <c r="D796" s="141" t="s">
        <v>378</v>
      </c>
      <c r="E796" s="240" t="s">
        <v>774</v>
      </c>
      <c r="F796" s="239">
        <v>15048035</v>
      </c>
      <c r="G796" s="247">
        <v>3</v>
      </c>
      <c r="H796" s="45" t="s">
        <v>1725</v>
      </c>
      <c r="I796" s="356">
        <v>6336</v>
      </c>
      <c r="J796" s="141" t="s">
        <v>1571</v>
      </c>
    </row>
    <row r="797" spans="1:10" ht="38.25">
      <c r="A797" s="156" t="s">
        <v>2317</v>
      </c>
      <c r="B797" s="74" t="s">
        <v>377</v>
      </c>
      <c r="C797" s="141">
        <v>670929493</v>
      </c>
      <c r="D797" s="141" t="s">
        <v>378</v>
      </c>
      <c r="E797" s="236" t="s">
        <v>775</v>
      </c>
      <c r="F797" s="237">
        <v>2582471</v>
      </c>
      <c r="G797" s="249">
        <v>3</v>
      </c>
      <c r="H797" s="45" t="s">
        <v>1725</v>
      </c>
      <c r="I797" s="356">
        <v>6336</v>
      </c>
      <c r="J797" s="141" t="s">
        <v>1571</v>
      </c>
    </row>
    <row r="798" spans="1:10" ht="38.25">
      <c r="A798" s="156" t="s">
        <v>2318</v>
      </c>
      <c r="B798" s="74" t="s">
        <v>377</v>
      </c>
      <c r="C798" s="141">
        <v>670929493</v>
      </c>
      <c r="D798" s="141" t="s">
        <v>378</v>
      </c>
      <c r="E798" s="236" t="s">
        <v>776</v>
      </c>
      <c r="F798" s="237">
        <v>3438123</v>
      </c>
      <c r="G798" s="249">
        <v>6</v>
      </c>
      <c r="H798" s="45" t="s">
        <v>1725</v>
      </c>
      <c r="I798" s="356">
        <v>12672</v>
      </c>
      <c r="J798" s="141" t="s">
        <v>1571</v>
      </c>
    </row>
    <row r="799" spans="1:10" ht="38.25">
      <c r="A799" s="156" t="s">
        <v>2319</v>
      </c>
      <c r="B799" s="74" t="s">
        <v>377</v>
      </c>
      <c r="C799" s="141">
        <v>670929493</v>
      </c>
      <c r="D799" s="141" t="s">
        <v>378</v>
      </c>
      <c r="E799" s="240" t="s">
        <v>777</v>
      </c>
      <c r="F799" s="239">
        <v>15066363</v>
      </c>
      <c r="G799" s="247">
        <v>6</v>
      </c>
      <c r="H799" s="45" t="s">
        <v>1725</v>
      </c>
      <c r="I799" s="356">
        <v>12672</v>
      </c>
      <c r="J799" s="141" t="s">
        <v>1571</v>
      </c>
    </row>
    <row r="800" spans="1:10" ht="38.25">
      <c r="A800" s="156" t="s">
        <v>2320</v>
      </c>
      <c r="B800" s="74" t="s">
        <v>377</v>
      </c>
      <c r="C800" s="141">
        <v>670929493</v>
      </c>
      <c r="D800" s="141" t="s">
        <v>378</v>
      </c>
      <c r="E800" s="240" t="s">
        <v>778</v>
      </c>
      <c r="F800" s="239">
        <v>29720626</v>
      </c>
      <c r="G800" s="251">
        <v>2</v>
      </c>
      <c r="H800" s="45" t="s">
        <v>1725</v>
      </c>
      <c r="I800" s="356">
        <v>4224</v>
      </c>
      <c r="J800" s="141" t="s">
        <v>1571</v>
      </c>
    </row>
    <row r="801" spans="1:10" ht="38.25">
      <c r="A801" s="156" t="s">
        <v>2321</v>
      </c>
      <c r="B801" s="74" t="s">
        <v>377</v>
      </c>
      <c r="C801" s="141">
        <v>670929493</v>
      </c>
      <c r="D801" s="141" t="s">
        <v>378</v>
      </c>
      <c r="E801" s="240" t="s">
        <v>778</v>
      </c>
      <c r="F801" s="239">
        <v>10303</v>
      </c>
      <c r="G801" s="251">
        <v>9</v>
      </c>
      <c r="H801" s="45" t="s">
        <v>1725</v>
      </c>
      <c r="I801" s="356">
        <v>19008</v>
      </c>
      <c r="J801" s="141" t="s">
        <v>1571</v>
      </c>
    </row>
    <row r="802" spans="1:10" ht="38.25">
      <c r="A802" s="156" t="s">
        <v>2322</v>
      </c>
      <c r="B802" s="74" t="s">
        <v>377</v>
      </c>
      <c r="C802" s="141">
        <v>670929493</v>
      </c>
      <c r="D802" s="141" t="s">
        <v>378</v>
      </c>
      <c r="E802" s="236" t="s">
        <v>779</v>
      </c>
      <c r="F802" s="237">
        <v>11727525</v>
      </c>
      <c r="G802" s="249">
        <v>3</v>
      </c>
      <c r="H802" s="45" t="s">
        <v>1725</v>
      </c>
      <c r="I802" s="356">
        <v>6336</v>
      </c>
      <c r="J802" s="141" t="s">
        <v>1571</v>
      </c>
    </row>
    <row r="803" spans="1:10" ht="38.25">
      <c r="A803" s="156" t="s">
        <v>2323</v>
      </c>
      <c r="B803" s="74" t="s">
        <v>377</v>
      </c>
      <c r="C803" s="141">
        <v>670929493</v>
      </c>
      <c r="D803" s="141" t="s">
        <v>378</v>
      </c>
      <c r="E803" s="236" t="s">
        <v>780</v>
      </c>
      <c r="F803" s="237">
        <v>14276157</v>
      </c>
      <c r="G803" s="249">
        <v>3</v>
      </c>
      <c r="H803" s="45" t="s">
        <v>1725</v>
      </c>
      <c r="I803" s="356">
        <v>6336</v>
      </c>
      <c r="J803" s="141" t="s">
        <v>1571</v>
      </c>
    </row>
    <row r="804" spans="1:10" ht="38.25">
      <c r="A804" s="156" t="s">
        <v>2324</v>
      </c>
      <c r="B804" s="74" t="s">
        <v>377</v>
      </c>
      <c r="C804" s="141">
        <v>670929493</v>
      </c>
      <c r="D804" s="141" t="s">
        <v>378</v>
      </c>
      <c r="E804" s="236" t="s">
        <v>781</v>
      </c>
      <c r="F804" s="237">
        <v>14275875</v>
      </c>
      <c r="G804" s="249">
        <v>3</v>
      </c>
      <c r="H804" s="45" t="s">
        <v>1725</v>
      </c>
      <c r="I804" s="356">
        <v>6336</v>
      </c>
      <c r="J804" s="141" t="s">
        <v>1571</v>
      </c>
    </row>
    <row r="805" spans="1:10" ht="38.25">
      <c r="A805" s="156" t="s">
        <v>2325</v>
      </c>
      <c r="B805" s="74" t="s">
        <v>377</v>
      </c>
      <c r="C805" s="141">
        <v>670929493</v>
      </c>
      <c r="D805" s="141" t="s">
        <v>378</v>
      </c>
      <c r="E805" s="236" t="s">
        <v>782</v>
      </c>
      <c r="F805" s="237">
        <v>11727521</v>
      </c>
      <c r="G805" s="249">
        <v>6</v>
      </c>
      <c r="H805" s="45" t="s">
        <v>1725</v>
      </c>
      <c r="I805" s="356">
        <v>12672</v>
      </c>
      <c r="J805" s="141" t="s">
        <v>1571</v>
      </c>
    </row>
    <row r="806" spans="1:10" ht="38.25">
      <c r="A806" s="156" t="s">
        <v>2326</v>
      </c>
      <c r="B806" s="74" t="s">
        <v>377</v>
      </c>
      <c r="C806" s="141">
        <v>670929493</v>
      </c>
      <c r="D806" s="141" t="s">
        <v>378</v>
      </c>
      <c r="E806" s="236" t="s">
        <v>783</v>
      </c>
      <c r="F806" s="237">
        <v>10070010</v>
      </c>
      <c r="G806" s="249">
        <v>12</v>
      </c>
      <c r="H806" s="45" t="s">
        <v>1725</v>
      </c>
      <c r="I806" s="356">
        <v>25344</v>
      </c>
      <c r="J806" s="141" t="s">
        <v>1571</v>
      </c>
    </row>
    <row r="807" spans="1:10" ht="38.25">
      <c r="A807" s="156" t="s">
        <v>2327</v>
      </c>
      <c r="B807" s="74" t="s">
        <v>377</v>
      </c>
      <c r="C807" s="141">
        <v>670929493</v>
      </c>
      <c r="D807" s="141" t="s">
        <v>378</v>
      </c>
      <c r="E807" s="236" t="s">
        <v>784</v>
      </c>
      <c r="F807" s="237">
        <v>14275867</v>
      </c>
      <c r="G807" s="249">
        <v>3</v>
      </c>
      <c r="H807" s="45" t="s">
        <v>1725</v>
      </c>
      <c r="I807" s="356">
        <v>6336</v>
      </c>
      <c r="J807" s="141" t="s">
        <v>1571</v>
      </c>
    </row>
    <row r="808" spans="1:10" ht="38.25">
      <c r="A808" s="156" t="s">
        <v>2328</v>
      </c>
      <c r="B808" s="74" t="s">
        <v>377</v>
      </c>
      <c r="C808" s="141">
        <v>670929493</v>
      </c>
      <c r="D808" s="141" t="s">
        <v>378</v>
      </c>
      <c r="E808" s="236" t="s">
        <v>785</v>
      </c>
      <c r="F808" s="237">
        <v>14276160</v>
      </c>
      <c r="G808" s="249">
        <v>3</v>
      </c>
      <c r="H808" s="45" t="s">
        <v>1725</v>
      </c>
      <c r="I808" s="356">
        <v>6336</v>
      </c>
      <c r="J808" s="141" t="s">
        <v>1571</v>
      </c>
    </row>
    <row r="809" spans="1:10" ht="38.25">
      <c r="A809" s="156" t="s">
        <v>2329</v>
      </c>
      <c r="B809" s="74" t="s">
        <v>377</v>
      </c>
      <c r="C809" s="141">
        <v>670929493</v>
      </c>
      <c r="D809" s="141" t="s">
        <v>378</v>
      </c>
      <c r="E809" s="236" t="s">
        <v>786</v>
      </c>
      <c r="F809" s="237">
        <v>14275722</v>
      </c>
      <c r="G809" s="249">
        <v>3</v>
      </c>
      <c r="H809" s="45" t="s">
        <v>1725</v>
      </c>
      <c r="I809" s="356">
        <v>6336</v>
      </c>
      <c r="J809" s="141" t="s">
        <v>1571</v>
      </c>
    </row>
    <row r="810" spans="1:10" ht="38.25">
      <c r="A810" s="156" t="s">
        <v>2330</v>
      </c>
      <c r="B810" s="74" t="s">
        <v>377</v>
      </c>
      <c r="C810" s="141">
        <v>670929493</v>
      </c>
      <c r="D810" s="141" t="s">
        <v>378</v>
      </c>
      <c r="E810" s="236" t="s">
        <v>787</v>
      </c>
      <c r="F810" s="237">
        <v>14890687</v>
      </c>
      <c r="G810" s="249">
        <v>3</v>
      </c>
      <c r="H810" s="45" t="s">
        <v>1725</v>
      </c>
      <c r="I810" s="356">
        <v>6336</v>
      </c>
      <c r="J810" s="141" t="s">
        <v>1571</v>
      </c>
    </row>
    <row r="811" spans="1:10" ht="38.25">
      <c r="A811" s="156" t="s">
        <v>2331</v>
      </c>
      <c r="B811" s="74" t="s">
        <v>377</v>
      </c>
      <c r="C811" s="141">
        <v>670929493</v>
      </c>
      <c r="D811" s="141" t="s">
        <v>378</v>
      </c>
      <c r="E811" s="236" t="s">
        <v>788</v>
      </c>
      <c r="F811" s="237">
        <v>13551586</v>
      </c>
      <c r="G811" s="249">
        <v>12</v>
      </c>
      <c r="H811" s="45" t="s">
        <v>1725</v>
      </c>
      <c r="I811" s="356">
        <v>25344</v>
      </c>
      <c r="J811" s="141" t="s">
        <v>1571</v>
      </c>
    </row>
    <row r="812" spans="1:10" ht="38.25">
      <c r="A812" s="156" t="s">
        <v>2332</v>
      </c>
      <c r="B812" s="74" t="s">
        <v>377</v>
      </c>
      <c r="C812" s="141">
        <v>670929493</v>
      </c>
      <c r="D812" s="141" t="s">
        <v>378</v>
      </c>
      <c r="E812" s="236" t="s">
        <v>789</v>
      </c>
      <c r="F812" s="237">
        <v>14276125</v>
      </c>
      <c r="G812" s="249">
        <v>6</v>
      </c>
      <c r="H812" s="45" t="s">
        <v>1725</v>
      </c>
      <c r="I812" s="356">
        <v>12672</v>
      </c>
      <c r="J812" s="141" t="s">
        <v>1571</v>
      </c>
    </row>
    <row r="813" spans="1:10" ht="38.25">
      <c r="A813" s="156" t="s">
        <v>2333</v>
      </c>
      <c r="B813" s="74" t="s">
        <v>377</v>
      </c>
      <c r="C813" s="141">
        <v>670929493</v>
      </c>
      <c r="D813" s="141" t="s">
        <v>378</v>
      </c>
      <c r="E813" s="236" t="s">
        <v>790</v>
      </c>
      <c r="F813" s="237">
        <v>14276156</v>
      </c>
      <c r="G813" s="249">
        <v>6</v>
      </c>
      <c r="H813" s="45" t="s">
        <v>1725</v>
      </c>
      <c r="I813" s="356">
        <v>12672</v>
      </c>
      <c r="J813" s="141" t="s">
        <v>1571</v>
      </c>
    </row>
    <row r="814" spans="1:10" ht="38.25">
      <c r="A814" s="156" t="s">
        <v>2334</v>
      </c>
      <c r="B814" s="74" t="s">
        <v>377</v>
      </c>
      <c r="C814" s="141">
        <v>670929493</v>
      </c>
      <c r="D814" s="141" t="s">
        <v>378</v>
      </c>
      <c r="E814" s="236" t="s">
        <v>791</v>
      </c>
      <c r="F814" s="237">
        <v>8009808</v>
      </c>
      <c r="G814" s="249">
        <v>6</v>
      </c>
      <c r="H814" s="45" t="s">
        <v>1725</v>
      </c>
      <c r="I814" s="356">
        <v>12672</v>
      </c>
      <c r="J814" s="141" t="s">
        <v>1571</v>
      </c>
    </row>
    <row r="815" spans="1:10" ht="38.25">
      <c r="A815" s="156" t="s">
        <v>2335</v>
      </c>
      <c r="B815" s="74" t="s">
        <v>377</v>
      </c>
      <c r="C815" s="141">
        <v>670929493</v>
      </c>
      <c r="D815" s="141" t="s">
        <v>378</v>
      </c>
      <c r="E815" s="236" t="s">
        <v>792</v>
      </c>
      <c r="F815" s="237">
        <v>14276143</v>
      </c>
      <c r="G815" s="249">
        <v>3</v>
      </c>
      <c r="H815" s="45" t="s">
        <v>1725</v>
      </c>
      <c r="I815" s="356">
        <v>6336</v>
      </c>
      <c r="J815" s="141" t="s">
        <v>1571</v>
      </c>
    </row>
    <row r="816" spans="1:10" ht="38.25">
      <c r="A816" s="156" t="s">
        <v>2336</v>
      </c>
      <c r="B816" s="74" t="s">
        <v>377</v>
      </c>
      <c r="C816" s="141">
        <v>670929493</v>
      </c>
      <c r="D816" s="141" t="s">
        <v>378</v>
      </c>
      <c r="E816" s="236" t="s">
        <v>793</v>
      </c>
      <c r="F816" s="237">
        <v>4871105</v>
      </c>
      <c r="G816" s="249">
        <v>6</v>
      </c>
      <c r="H816" s="45" t="s">
        <v>1725</v>
      </c>
      <c r="I816" s="356">
        <v>12672</v>
      </c>
      <c r="J816" s="141" t="s">
        <v>1571</v>
      </c>
    </row>
    <row r="817" spans="1:10" ht="38.25">
      <c r="A817" s="156" t="s">
        <v>2337</v>
      </c>
      <c r="B817" s="74" t="s">
        <v>377</v>
      </c>
      <c r="C817" s="141">
        <v>670929493</v>
      </c>
      <c r="D817" s="141" t="s">
        <v>378</v>
      </c>
      <c r="E817" s="236" t="s">
        <v>794</v>
      </c>
      <c r="F817" s="237">
        <v>11928264</v>
      </c>
      <c r="G817" s="249">
        <v>6</v>
      </c>
      <c r="H817" s="45" t="s">
        <v>1725</v>
      </c>
      <c r="I817" s="356">
        <v>12672</v>
      </c>
      <c r="J817" s="141" t="s">
        <v>1571</v>
      </c>
    </row>
    <row r="818" spans="1:10" ht="38.25">
      <c r="A818" s="156" t="s">
        <v>2338</v>
      </c>
      <c r="B818" s="74" t="s">
        <v>377</v>
      </c>
      <c r="C818" s="141">
        <v>670929493</v>
      </c>
      <c r="D818" s="141" t="s">
        <v>378</v>
      </c>
      <c r="E818" s="236" t="s">
        <v>795</v>
      </c>
      <c r="F818" s="237">
        <v>14276163</v>
      </c>
      <c r="G818" s="249">
        <v>3</v>
      </c>
      <c r="H818" s="45" t="s">
        <v>1725</v>
      </c>
      <c r="I818" s="356">
        <v>6336</v>
      </c>
      <c r="J818" s="141" t="s">
        <v>1571</v>
      </c>
    </row>
    <row r="819" spans="1:10" ht="38.25">
      <c r="A819" s="156" t="s">
        <v>2339</v>
      </c>
      <c r="B819" s="74" t="s">
        <v>377</v>
      </c>
      <c r="C819" s="141">
        <v>670929493</v>
      </c>
      <c r="D819" s="141" t="s">
        <v>378</v>
      </c>
      <c r="E819" s="240" t="s">
        <v>796</v>
      </c>
      <c r="F819" s="239">
        <v>11928865</v>
      </c>
      <c r="G819" s="247">
        <v>6</v>
      </c>
      <c r="H819" s="45" t="s">
        <v>1725</v>
      </c>
      <c r="I819" s="356">
        <v>12672</v>
      </c>
      <c r="J819" s="141" t="s">
        <v>1571</v>
      </c>
    </row>
    <row r="820" spans="1:10" ht="38.25">
      <c r="A820" s="156" t="s">
        <v>2340</v>
      </c>
      <c r="B820" s="74" t="s">
        <v>377</v>
      </c>
      <c r="C820" s="141">
        <v>670929493</v>
      </c>
      <c r="D820" s="141" t="s">
        <v>378</v>
      </c>
      <c r="E820" s="240" t="s">
        <v>797</v>
      </c>
      <c r="F820" s="239">
        <v>12830043</v>
      </c>
      <c r="G820" s="247">
        <v>6</v>
      </c>
      <c r="H820" s="45" t="s">
        <v>1725</v>
      </c>
      <c r="I820" s="356">
        <v>12672</v>
      </c>
      <c r="J820" s="141" t="s">
        <v>1571</v>
      </c>
    </row>
    <row r="821" spans="1:10" ht="12.75">
      <c r="A821" s="230"/>
      <c r="B821" s="229"/>
      <c r="C821" s="10"/>
      <c r="D821" s="11"/>
      <c r="E821" s="228"/>
      <c r="F821" s="278"/>
      <c r="G821" s="360">
        <f>SUM(G3:G296,G298:G309,G312:G315,G318:G363,G365:G820)</f>
        <v>97915</v>
      </c>
      <c r="H821" s="227"/>
      <c r="I821" s="361">
        <f>SUM(I3:I296,I310,I316,I364,I365:I820)</f>
        <v>17197591</v>
      </c>
      <c r="J821" s="6"/>
    </row>
    <row r="822" ht="12.75" customHeight="1"/>
  </sheetData>
  <sheetProtection/>
  <mergeCells count="22">
    <mergeCell ref="J136:J159"/>
    <mergeCell ref="B160:B194"/>
    <mergeCell ref="C160:C194"/>
    <mergeCell ref="D160:D194"/>
    <mergeCell ref="J160:J194"/>
    <mergeCell ref="B136:B159"/>
    <mergeCell ref="C136:C159"/>
    <mergeCell ref="D136:D159"/>
    <mergeCell ref="B195:B227"/>
    <mergeCell ref="C195:C227"/>
    <mergeCell ref="D195:D227"/>
    <mergeCell ref="A297:J297"/>
    <mergeCell ref="C228:C236"/>
    <mergeCell ref="D228:D236"/>
    <mergeCell ref="J195:J227"/>
    <mergeCell ref="J228:J240"/>
    <mergeCell ref="A316:F316"/>
    <mergeCell ref="B228:B236"/>
    <mergeCell ref="A364:F364"/>
    <mergeCell ref="A317:J317"/>
    <mergeCell ref="A311:J311"/>
    <mergeCell ref="A310:F3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zoomScalePageLayoutView="0" workbookViewId="0" topLeftCell="A19">
      <selection activeCell="A31" sqref="A31"/>
    </sheetView>
  </sheetViews>
  <sheetFormatPr defaultColWidth="9.00390625" defaultRowHeight="12.75"/>
  <cols>
    <col min="1" max="1" width="4.625" style="0" customWidth="1"/>
    <col min="2" max="2" width="26.625" style="0" customWidth="1"/>
    <col min="3" max="3" width="11.00390625" style="0" customWidth="1"/>
    <col min="4" max="4" width="12.625" style="0" customWidth="1"/>
    <col min="5" max="5" width="26.00390625" style="0" customWidth="1"/>
    <col min="6" max="6" width="11.00390625" style="0" customWidth="1"/>
    <col min="7" max="7" width="8.25390625" style="0" customWidth="1"/>
    <col min="8" max="8" width="7.875" style="0" bestFit="1" customWidth="1"/>
    <col min="9" max="9" width="19.75390625" style="0" customWidth="1"/>
    <col min="10" max="10" width="12.25390625" style="0" customWidth="1"/>
    <col min="11" max="11" width="14.875" style="0" customWidth="1"/>
    <col min="12" max="12" width="22.00390625" style="0" customWidth="1"/>
    <col min="13" max="13" width="16.375" style="0" customWidth="1"/>
  </cols>
  <sheetData>
    <row r="1" spans="1:12" ht="21.75" customHeight="1">
      <c r="A1" s="362" t="s">
        <v>2603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25.5" customHeight="1">
      <c r="A2" s="474" t="s">
        <v>633</v>
      </c>
      <c r="B2" s="474" t="s">
        <v>634</v>
      </c>
      <c r="C2" s="474" t="s">
        <v>641</v>
      </c>
      <c r="D2" s="472" t="s">
        <v>642</v>
      </c>
      <c r="E2" s="474" t="s">
        <v>635</v>
      </c>
      <c r="F2" s="476" t="s">
        <v>637</v>
      </c>
      <c r="G2" s="474" t="s">
        <v>638</v>
      </c>
      <c r="H2" s="474" t="s">
        <v>636</v>
      </c>
      <c r="I2" s="474" t="s">
        <v>639</v>
      </c>
      <c r="J2" s="480" t="s">
        <v>640</v>
      </c>
      <c r="K2" s="480"/>
      <c r="L2" s="313"/>
    </row>
    <row r="3" spans="1:12" ht="52.5" customHeight="1">
      <c r="A3" s="475"/>
      <c r="B3" s="475"/>
      <c r="C3" s="475"/>
      <c r="D3" s="473"/>
      <c r="E3" s="475"/>
      <c r="F3" s="477"/>
      <c r="G3" s="475"/>
      <c r="H3" s="475"/>
      <c r="I3" s="475"/>
      <c r="J3" s="327" t="s">
        <v>651</v>
      </c>
      <c r="K3" s="327" t="s">
        <v>650</v>
      </c>
      <c r="L3" s="317" t="s">
        <v>2604</v>
      </c>
    </row>
    <row r="4" spans="1:13" ht="38.25">
      <c r="A4" s="107" t="s">
        <v>627</v>
      </c>
      <c r="B4" s="116" t="s">
        <v>835</v>
      </c>
      <c r="C4" s="126">
        <v>140205860</v>
      </c>
      <c r="D4" s="116">
        <v>7962683750</v>
      </c>
      <c r="E4" s="73" t="s">
        <v>836</v>
      </c>
      <c r="F4" s="137">
        <v>9335707</v>
      </c>
      <c r="G4" s="58">
        <v>19</v>
      </c>
      <c r="H4" s="218" t="s">
        <v>837</v>
      </c>
      <c r="I4" s="118">
        <v>24460</v>
      </c>
      <c r="J4" s="118">
        <v>8000</v>
      </c>
      <c r="K4" s="118">
        <v>16460</v>
      </c>
      <c r="L4" s="141" t="s">
        <v>1571</v>
      </c>
      <c r="M4" s="376"/>
    </row>
    <row r="5" spans="1:13" s="57" customFormat="1" ht="38.25">
      <c r="A5" s="112" t="s">
        <v>628</v>
      </c>
      <c r="B5" s="116" t="s">
        <v>875</v>
      </c>
      <c r="C5" s="52" t="s">
        <v>874</v>
      </c>
      <c r="D5" s="130">
        <v>7961065955</v>
      </c>
      <c r="E5" s="102" t="s">
        <v>873</v>
      </c>
      <c r="F5" s="137">
        <v>50065879</v>
      </c>
      <c r="G5" s="58">
        <v>30</v>
      </c>
      <c r="H5" s="218" t="s">
        <v>837</v>
      </c>
      <c r="I5" s="118">
        <v>86000</v>
      </c>
      <c r="J5" s="118">
        <v>32800</v>
      </c>
      <c r="K5" s="118">
        <v>53200</v>
      </c>
      <c r="L5" s="141" t="s">
        <v>1571</v>
      </c>
      <c r="M5" s="378"/>
    </row>
    <row r="6" spans="1:13" ht="38.25">
      <c r="A6" s="107" t="s">
        <v>629</v>
      </c>
      <c r="B6" s="131" t="s">
        <v>964</v>
      </c>
      <c r="C6" s="127">
        <v>670890839</v>
      </c>
      <c r="D6" s="127">
        <v>9481613286</v>
      </c>
      <c r="E6" s="219" t="s">
        <v>966</v>
      </c>
      <c r="F6" s="220">
        <v>95308535</v>
      </c>
      <c r="G6" s="221">
        <v>30</v>
      </c>
      <c r="H6" s="222" t="s">
        <v>837</v>
      </c>
      <c r="I6" s="119">
        <v>33600</v>
      </c>
      <c r="J6" s="119">
        <v>13950</v>
      </c>
      <c r="K6" s="119">
        <v>19650</v>
      </c>
      <c r="L6" s="141" t="s">
        <v>1571</v>
      </c>
      <c r="M6" s="376"/>
    </row>
    <row r="7" spans="1:13" ht="38.25">
      <c r="A7" s="107" t="s">
        <v>630</v>
      </c>
      <c r="B7" s="132" t="s">
        <v>1008</v>
      </c>
      <c r="C7" s="126">
        <v>141256865</v>
      </c>
      <c r="D7" s="126">
        <v>9482495417</v>
      </c>
      <c r="E7" s="54" t="s">
        <v>1006</v>
      </c>
      <c r="F7" s="137">
        <v>95308380</v>
      </c>
      <c r="G7" s="58">
        <v>30</v>
      </c>
      <c r="H7" s="218" t="s">
        <v>837</v>
      </c>
      <c r="I7" s="118">
        <v>120930</v>
      </c>
      <c r="J7" s="118">
        <v>34478</v>
      </c>
      <c r="K7" s="118">
        <v>86452</v>
      </c>
      <c r="L7" s="141" t="s">
        <v>1571</v>
      </c>
      <c r="M7" s="376"/>
    </row>
    <row r="8" spans="1:13" ht="38.25">
      <c r="A8" s="107" t="s">
        <v>1695</v>
      </c>
      <c r="B8" s="132" t="s">
        <v>1008</v>
      </c>
      <c r="C8" s="126">
        <v>141256865</v>
      </c>
      <c r="D8" s="126">
        <v>9482495417</v>
      </c>
      <c r="E8" s="54" t="s">
        <v>1007</v>
      </c>
      <c r="F8" s="137">
        <v>95647850</v>
      </c>
      <c r="G8" s="58">
        <v>19</v>
      </c>
      <c r="H8" s="218" t="s">
        <v>837</v>
      </c>
      <c r="I8" s="118">
        <v>108094</v>
      </c>
      <c r="J8" s="118">
        <v>33160</v>
      </c>
      <c r="K8" s="118">
        <v>74934</v>
      </c>
      <c r="L8" s="141" t="s">
        <v>1571</v>
      </c>
      <c r="M8" s="376"/>
    </row>
    <row r="9" spans="1:13" ht="51">
      <c r="A9" s="107" t="s">
        <v>1696</v>
      </c>
      <c r="B9" s="132" t="s">
        <v>1126</v>
      </c>
      <c r="C9" s="126" t="s">
        <v>2344</v>
      </c>
      <c r="D9" s="126">
        <v>9481052971</v>
      </c>
      <c r="E9" s="54" t="s">
        <v>1127</v>
      </c>
      <c r="F9" s="137">
        <v>97700951</v>
      </c>
      <c r="G9" s="58">
        <v>25</v>
      </c>
      <c r="H9" s="218" t="s">
        <v>1051</v>
      </c>
      <c r="I9" s="118">
        <v>73144</v>
      </c>
      <c r="J9" s="118">
        <v>25214</v>
      </c>
      <c r="K9" s="118">
        <v>47930</v>
      </c>
      <c r="L9" s="141" t="s">
        <v>1571</v>
      </c>
      <c r="M9" s="376"/>
    </row>
    <row r="10" spans="1:13" ht="51">
      <c r="A10" s="107" t="s">
        <v>1697</v>
      </c>
      <c r="B10" s="116" t="s">
        <v>1141</v>
      </c>
      <c r="C10" s="126">
        <v>6700837791</v>
      </c>
      <c r="D10" s="126">
        <v>9481026064</v>
      </c>
      <c r="E10" s="54" t="s">
        <v>1146</v>
      </c>
      <c r="F10" s="137">
        <v>147545595</v>
      </c>
      <c r="G10" s="58">
        <v>12</v>
      </c>
      <c r="H10" s="218" t="s">
        <v>837</v>
      </c>
      <c r="I10" s="118">
        <v>19610</v>
      </c>
      <c r="J10" s="118">
        <v>5050</v>
      </c>
      <c r="K10" s="118">
        <v>14560</v>
      </c>
      <c r="L10" s="141" t="s">
        <v>1571</v>
      </c>
      <c r="M10" s="376"/>
    </row>
    <row r="11" spans="1:13" s="57" customFormat="1" ht="38.25">
      <c r="A11" s="112" t="s">
        <v>1698</v>
      </c>
      <c r="B11" s="132" t="s">
        <v>1195</v>
      </c>
      <c r="C11" s="52" t="s">
        <v>1193</v>
      </c>
      <c r="D11" s="52">
        <v>7962461535</v>
      </c>
      <c r="E11" s="102" t="s">
        <v>1194</v>
      </c>
      <c r="F11" s="137">
        <v>97725783</v>
      </c>
      <c r="G11" s="58">
        <v>37</v>
      </c>
      <c r="H11" s="218" t="s">
        <v>837</v>
      </c>
      <c r="I11" s="118">
        <v>92180</v>
      </c>
      <c r="J11" s="118">
        <v>32518</v>
      </c>
      <c r="K11" s="118">
        <v>59662</v>
      </c>
      <c r="L11" s="141" t="s">
        <v>1571</v>
      </c>
      <c r="M11" s="378"/>
    </row>
    <row r="12" spans="1:13" ht="51">
      <c r="A12" s="107" t="s">
        <v>1699</v>
      </c>
      <c r="B12" s="116" t="s">
        <v>1238</v>
      </c>
      <c r="C12" s="126">
        <v>672884719</v>
      </c>
      <c r="D12" s="126">
        <v>9482269862</v>
      </c>
      <c r="E12" s="54" t="s">
        <v>2574</v>
      </c>
      <c r="F12" s="137">
        <v>13445</v>
      </c>
      <c r="G12" s="58">
        <v>30</v>
      </c>
      <c r="H12" s="218" t="s">
        <v>837</v>
      </c>
      <c r="I12" s="118">
        <v>16000</v>
      </c>
      <c r="J12" s="118">
        <v>5000</v>
      </c>
      <c r="K12" s="118">
        <v>11000</v>
      </c>
      <c r="L12" s="141" t="s">
        <v>1571</v>
      </c>
      <c r="M12" s="376"/>
    </row>
    <row r="13" spans="1:13" s="57" customFormat="1" ht="38.25">
      <c r="A13" s="112" t="s">
        <v>1700</v>
      </c>
      <c r="B13" s="116" t="s">
        <v>134</v>
      </c>
      <c r="C13" s="128">
        <v>141226782</v>
      </c>
      <c r="D13" s="129">
        <v>9482494249</v>
      </c>
      <c r="E13" s="158" t="s">
        <v>137</v>
      </c>
      <c r="F13" s="158">
        <v>10103798</v>
      </c>
      <c r="G13" s="160">
        <v>6</v>
      </c>
      <c r="H13" s="66" t="s">
        <v>837</v>
      </c>
      <c r="I13" s="120">
        <v>11578</v>
      </c>
      <c r="J13" s="121">
        <v>1972.59</v>
      </c>
      <c r="K13" s="121">
        <v>9605.41</v>
      </c>
      <c r="L13" s="141" t="s">
        <v>1571</v>
      </c>
      <c r="M13" s="378"/>
    </row>
    <row r="14" spans="1:13" s="57" customFormat="1" ht="38.25">
      <c r="A14" s="74" t="s">
        <v>1701</v>
      </c>
      <c r="B14" s="116" t="s">
        <v>138</v>
      </c>
      <c r="C14" s="128">
        <v>141226783</v>
      </c>
      <c r="D14" s="129">
        <v>9482494250</v>
      </c>
      <c r="E14" s="158" t="s">
        <v>139</v>
      </c>
      <c r="F14" s="158">
        <v>11615220</v>
      </c>
      <c r="G14" s="160">
        <v>24</v>
      </c>
      <c r="H14" s="66" t="s">
        <v>837</v>
      </c>
      <c r="I14" s="120">
        <v>45931</v>
      </c>
      <c r="J14" s="121">
        <v>17945.687</v>
      </c>
      <c r="K14" s="121">
        <v>27985.33</v>
      </c>
      <c r="L14" s="141" t="s">
        <v>1571</v>
      </c>
      <c r="M14" s="378"/>
    </row>
    <row r="15" spans="1:13" s="57" customFormat="1" ht="38.25">
      <c r="A15" s="74" t="s">
        <v>1702</v>
      </c>
      <c r="B15" s="116" t="s">
        <v>141</v>
      </c>
      <c r="C15" s="128">
        <v>141226784</v>
      </c>
      <c r="D15" s="129">
        <v>9482494251</v>
      </c>
      <c r="E15" s="328" t="s">
        <v>140</v>
      </c>
      <c r="F15" s="328">
        <v>12521497</v>
      </c>
      <c r="G15" s="165">
        <v>12</v>
      </c>
      <c r="H15" s="164" t="s">
        <v>837</v>
      </c>
      <c r="I15" s="122">
        <v>14109</v>
      </c>
      <c r="J15" s="123">
        <v>9156.26</v>
      </c>
      <c r="K15" s="123">
        <v>4952.77</v>
      </c>
      <c r="L15" s="141" t="s">
        <v>1571</v>
      </c>
      <c r="M15" s="378"/>
    </row>
    <row r="16" spans="1:13" ht="38.25">
      <c r="A16" s="107" t="s">
        <v>1703</v>
      </c>
      <c r="B16" s="132" t="s">
        <v>1930</v>
      </c>
      <c r="C16" s="126" t="s">
        <v>1931</v>
      </c>
      <c r="D16" s="126">
        <v>9482129782</v>
      </c>
      <c r="E16" s="54" t="s">
        <v>1932</v>
      </c>
      <c r="F16" s="137">
        <v>9441966</v>
      </c>
      <c r="G16" s="58">
        <v>12</v>
      </c>
      <c r="H16" s="218" t="s">
        <v>837</v>
      </c>
      <c r="I16" s="118">
        <v>67260</v>
      </c>
      <c r="J16" s="118">
        <v>19420</v>
      </c>
      <c r="K16" s="118">
        <v>47840</v>
      </c>
      <c r="L16" s="141" t="s">
        <v>1571</v>
      </c>
      <c r="M16" s="375"/>
    </row>
    <row r="17" spans="1:13" ht="38.25">
      <c r="A17" s="107" t="s">
        <v>1704</v>
      </c>
      <c r="B17" s="133" t="s">
        <v>964</v>
      </c>
      <c r="C17" s="52" t="s">
        <v>1589</v>
      </c>
      <c r="D17" s="52">
        <v>9481613286</v>
      </c>
      <c r="E17" s="107" t="s">
        <v>1590</v>
      </c>
      <c r="F17" s="137">
        <v>95308535</v>
      </c>
      <c r="G17" s="170">
        <v>30</v>
      </c>
      <c r="H17" s="171" t="s">
        <v>837</v>
      </c>
      <c r="I17" s="118">
        <v>33600</v>
      </c>
      <c r="J17" s="124">
        <v>13950</v>
      </c>
      <c r="K17" s="124">
        <v>19650</v>
      </c>
      <c r="L17" s="141" t="s">
        <v>1571</v>
      </c>
      <c r="M17" s="376"/>
    </row>
    <row r="18" spans="1:13" ht="38.25">
      <c r="A18" s="107" t="s">
        <v>1705</v>
      </c>
      <c r="B18" s="132" t="s">
        <v>2432</v>
      </c>
      <c r="C18" s="126">
        <v>670742470</v>
      </c>
      <c r="D18" s="126">
        <v>9482034685</v>
      </c>
      <c r="E18" s="54" t="s">
        <v>2433</v>
      </c>
      <c r="F18" s="137">
        <v>97725850</v>
      </c>
      <c r="G18" s="58">
        <v>30</v>
      </c>
      <c r="H18" s="218" t="s">
        <v>837</v>
      </c>
      <c r="I18" s="118">
        <v>83000</v>
      </c>
      <c r="J18" s="118">
        <v>13000</v>
      </c>
      <c r="K18" s="118">
        <v>70000</v>
      </c>
      <c r="L18" s="141" t="s">
        <v>1571</v>
      </c>
      <c r="M18" s="376"/>
    </row>
    <row r="19" spans="1:13" ht="51">
      <c r="A19" s="107" t="s">
        <v>1706</v>
      </c>
      <c r="B19" s="84" t="s">
        <v>2442</v>
      </c>
      <c r="C19" s="89">
        <v>141851770</v>
      </c>
      <c r="D19" s="89">
        <v>7962875047</v>
      </c>
      <c r="E19" s="92" t="s">
        <v>2443</v>
      </c>
      <c r="F19" s="137">
        <v>9333618</v>
      </c>
      <c r="G19" s="59">
        <v>12</v>
      </c>
      <c r="H19" s="45" t="s">
        <v>837</v>
      </c>
      <c r="I19" s="118">
        <v>16150</v>
      </c>
      <c r="J19" s="125">
        <v>4608</v>
      </c>
      <c r="K19" s="125">
        <v>11542</v>
      </c>
      <c r="L19" s="141" t="s">
        <v>1571</v>
      </c>
      <c r="M19" s="376"/>
    </row>
    <row r="20" spans="1:13" ht="51">
      <c r="A20" s="107" t="s">
        <v>1707</v>
      </c>
      <c r="B20" s="107" t="s">
        <v>1585</v>
      </c>
      <c r="C20" s="52" t="s">
        <v>172</v>
      </c>
      <c r="D20" s="167">
        <v>9481623994</v>
      </c>
      <c r="E20" s="102" t="s">
        <v>1586</v>
      </c>
      <c r="F20" s="58">
        <v>97725218</v>
      </c>
      <c r="G20" s="59">
        <v>120</v>
      </c>
      <c r="H20" s="45" t="s">
        <v>173</v>
      </c>
      <c r="I20" s="118">
        <v>52198</v>
      </c>
      <c r="J20" s="125">
        <v>15451</v>
      </c>
      <c r="K20" s="125">
        <v>36747</v>
      </c>
      <c r="L20" s="141" t="s">
        <v>1571</v>
      </c>
      <c r="M20" s="376"/>
    </row>
    <row r="21" spans="1:13" ht="38.25">
      <c r="A21" s="107" t="s">
        <v>1708</v>
      </c>
      <c r="B21" s="93" t="s">
        <v>1062</v>
      </c>
      <c r="C21" s="52" t="s">
        <v>1052</v>
      </c>
      <c r="D21" s="53">
        <v>7960101560</v>
      </c>
      <c r="E21" s="174" t="s">
        <v>1121</v>
      </c>
      <c r="F21" s="58">
        <v>6915349</v>
      </c>
      <c r="G21" s="170">
        <v>12</v>
      </c>
      <c r="H21" s="171" t="s">
        <v>837</v>
      </c>
      <c r="I21" s="329">
        <v>27424</v>
      </c>
      <c r="J21" s="124">
        <v>7130.24</v>
      </c>
      <c r="K21" s="124">
        <v>20293.76</v>
      </c>
      <c r="L21" s="141" t="s">
        <v>1571</v>
      </c>
      <c r="M21" s="376"/>
    </row>
    <row r="22" spans="1:13" ht="38.25">
      <c r="A22" s="107" t="s">
        <v>1709</v>
      </c>
      <c r="B22" s="93" t="s">
        <v>1062</v>
      </c>
      <c r="C22" s="52" t="s">
        <v>1052</v>
      </c>
      <c r="D22" s="53">
        <v>7960101560</v>
      </c>
      <c r="E22" s="174" t="s">
        <v>1122</v>
      </c>
      <c r="F22" s="58">
        <v>11728209</v>
      </c>
      <c r="G22" s="170">
        <v>12</v>
      </c>
      <c r="H22" s="171" t="s">
        <v>837</v>
      </c>
      <c r="I22" s="329">
        <v>17000</v>
      </c>
      <c r="J22" s="124">
        <v>4420</v>
      </c>
      <c r="K22" s="124">
        <v>12580</v>
      </c>
      <c r="L22" s="141" t="s">
        <v>1571</v>
      </c>
      <c r="M22" s="376"/>
    </row>
    <row r="23" spans="1:13" ht="12.75" customHeight="1">
      <c r="A23" s="478" t="s">
        <v>1229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376"/>
    </row>
    <row r="24" spans="1:13" ht="38.25">
      <c r="A24" s="263" t="s">
        <v>1710</v>
      </c>
      <c r="B24" s="264" t="s">
        <v>1098</v>
      </c>
      <c r="C24" s="130" t="s">
        <v>1083</v>
      </c>
      <c r="D24" s="167" t="s">
        <v>1084</v>
      </c>
      <c r="E24" s="265" t="s">
        <v>1230</v>
      </c>
      <c r="F24" s="266">
        <v>11241133</v>
      </c>
      <c r="G24" s="231">
        <v>4</v>
      </c>
      <c r="H24" s="374" t="s">
        <v>1231</v>
      </c>
      <c r="I24" s="381">
        <v>27600</v>
      </c>
      <c r="J24" s="296">
        <v>10488</v>
      </c>
      <c r="K24" s="296">
        <v>17112</v>
      </c>
      <c r="L24" s="141" t="s">
        <v>1571</v>
      </c>
      <c r="M24" s="376"/>
    </row>
    <row r="25" spans="1:13" ht="51">
      <c r="A25" s="263" t="s">
        <v>1711</v>
      </c>
      <c r="B25" s="168" t="s">
        <v>377</v>
      </c>
      <c r="C25" s="174">
        <v>670929493</v>
      </c>
      <c r="D25" s="174" t="s">
        <v>378</v>
      </c>
      <c r="E25" s="102" t="s">
        <v>798</v>
      </c>
      <c r="F25" s="58">
        <v>833310595</v>
      </c>
      <c r="G25" s="170">
        <v>5</v>
      </c>
      <c r="H25" s="224" t="s">
        <v>837</v>
      </c>
      <c r="I25" s="380">
        <v>80000</v>
      </c>
      <c r="J25" s="172">
        <v>21600</v>
      </c>
      <c r="K25" s="172">
        <v>58400</v>
      </c>
      <c r="L25" s="141" t="s">
        <v>1571</v>
      </c>
      <c r="M25" s="376"/>
    </row>
    <row r="26" spans="2:12" ht="12.75">
      <c r="B26" s="80"/>
      <c r="C26" s="80"/>
      <c r="D26" s="80"/>
      <c r="E26" s="80"/>
      <c r="F26" s="80"/>
      <c r="G26" s="81">
        <f>SUM(G4:G22,G24:G25)</f>
        <v>511</v>
      </c>
      <c r="H26" s="82"/>
      <c r="I26" s="96">
        <f>SUM(I4:I22,I24:I25)</f>
        <v>1049868</v>
      </c>
      <c r="J26" s="96">
        <f>SUM(J4:J22,J24:J25)</f>
        <v>329311.777</v>
      </c>
      <c r="K26" s="96">
        <f>SUM(K4:K22,K24:K25)</f>
        <v>720556.27</v>
      </c>
      <c r="L26" s="81"/>
    </row>
    <row r="27" spans="9:13" ht="12.75">
      <c r="I27" s="371"/>
      <c r="J27" s="371"/>
      <c r="K27" s="371"/>
      <c r="M27" s="376"/>
    </row>
    <row r="28" spans="9:11" ht="12.75">
      <c r="I28" s="371"/>
      <c r="J28" s="371"/>
      <c r="K28" s="371"/>
    </row>
    <row r="29" spans="9:11" ht="12.75">
      <c r="I29" s="382">
        <f>SUM(J26,K26)</f>
        <v>1049868.047</v>
      </c>
      <c r="J29" s="371"/>
      <c r="K29" s="371"/>
    </row>
    <row r="31" ht="12.75">
      <c r="A31" s="32"/>
    </row>
    <row r="33" spans="2:8" ht="12.75">
      <c r="B33" s="32"/>
      <c r="C33" s="32"/>
      <c r="D33" s="32"/>
      <c r="E33" s="32"/>
      <c r="F33" s="32"/>
      <c r="G33" s="33"/>
      <c r="H33" s="32"/>
    </row>
    <row r="34" spans="9:11" ht="12.75">
      <c r="I34" s="376"/>
      <c r="K34" s="376"/>
    </row>
  </sheetData>
  <sheetProtection/>
  <mergeCells count="11">
    <mergeCell ref="A23:L23"/>
    <mergeCell ref="A2:A3"/>
    <mergeCell ref="J2:K2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7"/>
  <sheetViews>
    <sheetView zoomScalePageLayoutView="0" workbookViewId="0" topLeftCell="A406">
      <selection activeCell="L431" sqref="L431"/>
    </sheetView>
  </sheetViews>
  <sheetFormatPr defaultColWidth="9.00390625" defaultRowHeight="12.75"/>
  <cols>
    <col min="1" max="1" width="4.625" style="0" customWidth="1"/>
    <col min="2" max="2" width="24.00390625" style="0" customWidth="1"/>
    <col min="3" max="4" width="12.625" style="0" customWidth="1"/>
    <col min="5" max="5" width="18.125" style="0" customWidth="1"/>
    <col min="6" max="6" width="10.25390625" style="0" customWidth="1"/>
    <col min="7" max="7" width="12.75390625" style="0" customWidth="1"/>
    <col min="8" max="8" width="6.625" style="0" customWidth="1"/>
    <col min="9" max="9" width="10.75390625" style="0" customWidth="1"/>
    <col min="10" max="10" width="10.375" style="0" customWidth="1"/>
    <col min="11" max="11" width="13.375" style="0" customWidth="1"/>
    <col min="12" max="12" width="25.125" style="0" customWidth="1"/>
  </cols>
  <sheetData>
    <row r="1" spans="1:12" ht="15.75">
      <c r="A1" s="13" t="s">
        <v>2603</v>
      </c>
      <c r="B1" s="3"/>
      <c r="C1" s="3"/>
      <c r="D1" s="3"/>
      <c r="E1" s="3"/>
      <c r="F1" s="3"/>
      <c r="G1" s="8"/>
      <c r="H1" s="3"/>
      <c r="I1" s="3"/>
      <c r="J1" s="3"/>
      <c r="K1" s="3"/>
      <c r="L1" s="3"/>
    </row>
    <row r="2" spans="1:12" s="30" customFormat="1" ht="11.25" customHeight="1">
      <c r="A2" s="474" t="s">
        <v>633</v>
      </c>
      <c r="B2" s="474" t="s">
        <v>634</v>
      </c>
      <c r="C2" s="474" t="s">
        <v>641</v>
      </c>
      <c r="D2" s="472" t="s">
        <v>642</v>
      </c>
      <c r="E2" s="474" t="s">
        <v>635</v>
      </c>
      <c r="F2" s="476" t="s">
        <v>637</v>
      </c>
      <c r="G2" s="474" t="s">
        <v>638</v>
      </c>
      <c r="H2" s="474" t="s">
        <v>636</v>
      </c>
      <c r="I2" s="474" t="s">
        <v>639</v>
      </c>
      <c r="J2" s="487" t="s">
        <v>640</v>
      </c>
      <c r="K2" s="488"/>
      <c r="L2" s="314"/>
    </row>
    <row r="3" spans="1:12" s="30" customFormat="1" ht="54" customHeight="1">
      <c r="A3" s="475"/>
      <c r="B3" s="475"/>
      <c r="C3" s="475"/>
      <c r="D3" s="473"/>
      <c r="E3" s="475"/>
      <c r="F3" s="477"/>
      <c r="G3" s="475"/>
      <c r="H3" s="475"/>
      <c r="I3" s="475"/>
      <c r="J3" s="315" t="s">
        <v>631</v>
      </c>
      <c r="K3" s="316" t="s">
        <v>632</v>
      </c>
      <c r="L3" s="317" t="s">
        <v>2604</v>
      </c>
    </row>
    <row r="4" spans="1:12" s="300" customFormat="1" ht="63.75">
      <c r="A4" s="395" t="s">
        <v>627</v>
      </c>
      <c r="B4" s="389" t="s">
        <v>889</v>
      </c>
      <c r="C4" s="390">
        <v>670704475</v>
      </c>
      <c r="D4" s="137">
        <v>7960024084</v>
      </c>
      <c r="E4" s="389" t="s">
        <v>905</v>
      </c>
      <c r="F4" s="390">
        <v>4712473</v>
      </c>
      <c r="G4" s="391">
        <v>12</v>
      </c>
      <c r="H4" s="392" t="s">
        <v>906</v>
      </c>
      <c r="I4" s="398">
        <v>9046</v>
      </c>
      <c r="J4" s="416">
        <v>3183</v>
      </c>
      <c r="K4" s="416">
        <v>5863</v>
      </c>
      <c r="L4" s="393" t="s">
        <v>1571</v>
      </c>
    </row>
    <row r="5" spans="1:12" s="300" customFormat="1" ht="63.75">
      <c r="A5" s="395" t="s">
        <v>628</v>
      </c>
      <c r="B5" s="389" t="s">
        <v>889</v>
      </c>
      <c r="C5" s="390">
        <v>670704475</v>
      </c>
      <c r="D5" s="390">
        <v>7960024084</v>
      </c>
      <c r="E5" s="417" t="s">
        <v>907</v>
      </c>
      <c r="F5" s="140">
        <v>11195085</v>
      </c>
      <c r="G5" s="391">
        <v>12</v>
      </c>
      <c r="H5" s="392" t="s">
        <v>906</v>
      </c>
      <c r="I5" s="398">
        <v>9530</v>
      </c>
      <c r="J5" s="418">
        <v>3331</v>
      </c>
      <c r="K5" s="418">
        <v>6199</v>
      </c>
      <c r="L5" s="393" t="s">
        <v>1571</v>
      </c>
    </row>
    <row r="6" spans="1:12" ht="12.75">
      <c r="A6" s="482" t="s">
        <v>1082</v>
      </c>
      <c r="B6" s="483"/>
      <c r="C6" s="483"/>
      <c r="D6" s="483"/>
      <c r="E6" s="483"/>
      <c r="F6" s="483"/>
      <c r="G6" s="483"/>
      <c r="H6" s="483"/>
      <c r="I6" s="483"/>
      <c r="J6" s="319">
        <v>0.3</v>
      </c>
      <c r="K6" s="319">
        <v>0.7</v>
      </c>
      <c r="L6" s="419"/>
    </row>
    <row r="7" spans="1:12" s="300" customFormat="1" ht="38.25">
      <c r="A7" s="51" t="s">
        <v>629</v>
      </c>
      <c r="B7" s="51" t="s">
        <v>1098</v>
      </c>
      <c r="C7" s="130" t="s">
        <v>1083</v>
      </c>
      <c r="D7" s="167" t="s">
        <v>1084</v>
      </c>
      <c r="E7" s="73" t="s">
        <v>1232</v>
      </c>
      <c r="F7" s="393">
        <v>7144647</v>
      </c>
      <c r="G7" s="218">
        <v>7</v>
      </c>
      <c r="H7" s="420" t="s">
        <v>1233</v>
      </c>
      <c r="I7" s="392"/>
      <c r="J7" s="321"/>
      <c r="K7" s="321"/>
      <c r="L7" s="393" t="s">
        <v>1571</v>
      </c>
    </row>
    <row r="8" spans="1:12" s="300" customFormat="1" ht="38.25">
      <c r="A8" s="51" t="s">
        <v>630</v>
      </c>
      <c r="B8" s="51" t="s">
        <v>1098</v>
      </c>
      <c r="C8" s="130" t="s">
        <v>1083</v>
      </c>
      <c r="D8" s="167" t="s">
        <v>1084</v>
      </c>
      <c r="E8" s="73" t="s">
        <v>1234</v>
      </c>
      <c r="F8" s="393">
        <v>12948025</v>
      </c>
      <c r="G8" s="218">
        <v>9</v>
      </c>
      <c r="H8" s="420" t="s">
        <v>1233</v>
      </c>
      <c r="I8" s="421"/>
      <c r="J8" s="421"/>
      <c r="K8" s="421"/>
      <c r="L8" s="393" t="s">
        <v>1571</v>
      </c>
    </row>
    <row r="9" spans="1:12" s="300" customFormat="1" ht="38.25">
      <c r="A9" s="51" t="s">
        <v>1695</v>
      </c>
      <c r="B9" s="51" t="s">
        <v>1098</v>
      </c>
      <c r="C9" s="130" t="s">
        <v>1083</v>
      </c>
      <c r="D9" s="167" t="s">
        <v>1084</v>
      </c>
      <c r="E9" s="73" t="s">
        <v>1235</v>
      </c>
      <c r="F9" s="390">
        <v>14276117</v>
      </c>
      <c r="G9" s="218">
        <v>6</v>
      </c>
      <c r="H9" s="420" t="s">
        <v>1233</v>
      </c>
      <c r="I9" s="393"/>
      <c r="J9" s="408"/>
      <c r="K9" s="408"/>
      <c r="L9" s="393" t="s">
        <v>1571</v>
      </c>
    </row>
    <row r="10" spans="1:12" s="300" customFormat="1" ht="38.25">
      <c r="A10" s="51" t="s">
        <v>1696</v>
      </c>
      <c r="B10" s="51" t="s">
        <v>1098</v>
      </c>
      <c r="C10" s="130" t="s">
        <v>1083</v>
      </c>
      <c r="D10" s="167" t="s">
        <v>1084</v>
      </c>
      <c r="E10" s="73" t="s">
        <v>177</v>
      </c>
      <c r="F10" s="393">
        <v>12375515</v>
      </c>
      <c r="G10" s="218">
        <v>6</v>
      </c>
      <c r="H10" s="420" t="s">
        <v>1233</v>
      </c>
      <c r="I10" s="392"/>
      <c r="J10" s="321"/>
      <c r="K10" s="321"/>
      <c r="L10" s="393" t="s">
        <v>1571</v>
      </c>
    </row>
    <row r="11" spans="1:12" s="300" customFormat="1" ht="38.25">
      <c r="A11" s="51" t="s">
        <v>1697</v>
      </c>
      <c r="B11" s="51" t="s">
        <v>1098</v>
      </c>
      <c r="C11" s="130" t="s">
        <v>1083</v>
      </c>
      <c r="D11" s="167" t="s">
        <v>1084</v>
      </c>
      <c r="E11" s="73" t="s">
        <v>178</v>
      </c>
      <c r="F11" s="393">
        <v>4800279</v>
      </c>
      <c r="G11" s="218">
        <v>6</v>
      </c>
      <c r="H11" s="420" t="s">
        <v>1233</v>
      </c>
      <c r="I11" s="421"/>
      <c r="J11" s="421"/>
      <c r="K11" s="421"/>
      <c r="L11" s="393" t="s">
        <v>1571</v>
      </c>
    </row>
    <row r="12" spans="1:12" s="300" customFormat="1" ht="38.25">
      <c r="A12" s="51" t="s">
        <v>1698</v>
      </c>
      <c r="B12" s="51" t="s">
        <v>1098</v>
      </c>
      <c r="C12" s="130" t="s">
        <v>1083</v>
      </c>
      <c r="D12" s="167" t="s">
        <v>1084</v>
      </c>
      <c r="E12" s="73" t="s">
        <v>179</v>
      </c>
      <c r="F12" s="393">
        <v>10775738</v>
      </c>
      <c r="G12" s="218">
        <v>3</v>
      </c>
      <c r="H12" s="420" t="s">
        <v>1233</v>
      </c>
      <c r="I12" s="393"/>
      <c r="J12" s="408"/>
      <c r="K12" s="408"/>
      <c r="L12" s="393" t="s">
        <v>1571</v>
      </c>
    </row>
    <row r="13" spans="1:12" s="300" customFormat="1" ht="38.25">
      <c r="A13" s="51" t="s">
        <v>1699</v>
      </c>
      <c r="B13" s="51" t="s">
        <v>1098</v>
      </c>
      <c r="C13" s="130" t="s">
        <v>1083</v>
      </c>
      <c r="D13" s="167" t="s">
        <v>1084</v>
      </c>
      <c r="E13" s="73" t="s">
        <v>180</v>
      </c>
      <c r="F13" s="393">
        <v>13552426</v>
      </c>
      <c r="G13" s="218">
        <v>3</v>
      </c>
      <c r="H13" s="420" t="s">
        <v>1233</v>
      </c>
      <c r="I13" s="393"/>
      <c r="J13" s="393"/>
      <c r="K13" s="393"/>
      <c r="L13" s="393" t="s">
        <v>1571</v>
      </c>
    </row>
    <row r="14" spans="1:12" s="300" customFormat="1" ht="38.25">
      <c r="A14" s="51" t="s">
        <v>1700</v>
      </c>
      <c r="B14" s="51" t="s">
        <v>1098</v>
      </c>
      <c r="C14" s="130" t="s">
        <v>1083</v>
      </c>
      <c r="D14" s="167" t="s">
        <v>1084</v>
      </c>
      <c r="E14" s="73" t="s">
        <v>181</v>
      </c>
      <c r="F14" s="401">
        <v>3273360</v>
      </c>
      <c r="G14" s="218">
        <v>3</v>
      </c>
      <c r="H14" s="420" t="s">
        <v>1233</v>
      </c>
      <c r="I14" s="392"/>
      <c r="J14" s="321"/>
      <c r="K14" s="321"/>
      <c r="L14" s="393" t="s">
        <v>1571</v>
      </c>
    </row>
    <row r="15" spans="1:12" s="300" customFormat="1" ht="38.25">
      <c r="A15" s="51" t="s">
        <v>1701</v>
      </c>
      <c r="B15" s="51" t="s">
        <v>1098</v>
      </c>
      <c r="C15" s="130" t="s">
        <v>1083</v>
      </c>
      <c r="D15" s="167" t="s">
        <v>1084</v>
      </c>
      <c r="E15" s="73" t="s">
        <v>182</v>
      </c>
      <c r="F15" s="393">
        <v>90911395</v>
      </c>
      <c r="G15" s="218">
        <v>3</v>
      </c>
      <c r="H15" s="420" t="s">
        <v>1233</v>
      </c>
      <c r="I15" s="421"/>
      <c r="J15" s="421"/>
      <c r="K15" s="421"/>
      <c r="L15" s="393" t="s">
        <v>1571</v>
      </c>
    </row>
    <row r="16" spans="1:12" s="300" customFormat="1" ht="38.25">
      <c r="A16" s="51" t="s">
        <v>1702</v>
      </c>
      <c r="B16" s="51" t="s">
        <v>1098</v>
      </c>
      <c r="C16" s="130" t="s">
        <v>1083</v>
      </c>
      <c r="D16" s="167" t="s">
        <v>1084</v>
      </c>
      <c r="E16" s="73" t="s">
        <v>183</v>
      </c>
      <c r="F16" s="393">
        <v>11459683</v>
      </c>
      <c r="G16" s="218">
        <v>3</v>
      </c>
      <c r="H16" s="420" t="s">
        <v>1233</v>
      </c>
      <c r="I16" s="393"/>
      <c r="J16" s="408"/>
      <c r="K16" s="408"/>
      <c r="L16" s="393" t="s">
        <v>1571</v>
      </c>
    </row>
    <row r="17" spans="1:12" s="300" customFormat="1" ht="38.25">
      <c r="A17" s="51" t="s">
        <v>1703</v>
      </c>
      <c r="B17" s="51" t="s">
        <v>1098</v>
      </c>
      <c r="C17" s="130" t="s">
        <v>1083</v>
      </c>
      <c r="D17" s="167" t="s">
        <v>1084</v>
      </c>
      <c r="E17" s="73" t="s">
        <v>184</v>
      </c>
      <c r="F17" s="393">
        <v>8982640</v>
      </c>
      <c r="G17" s="218">
        <v>15</v>
      </c>
      <c r="H17" s="420" t="s">
        <v>1233</v>
      </c>
      <c r="I17" s="393"/>
      <c r="J17" s="393"/>
      <c r="K17" s="393"/>
      <c r="L17" s="393" t="s">
        <v>1571</v>
      </c>
    </row>
    <row r="18" spans="1:12" s="300" customFormat="1" ht="38.25">
      <c r="A18" s="51" t="s">
        <v>1704</v>
      </c>
      <c r="B18" s="51" t="s">
        <v>1098</v>
      </c>
      <c r="C18" s="130" t="s">
        <v>1083</v>
      </c>
      <c r="D18" s="167" t="s">
        <v>1084</v>
      </c>
      <c r="E18" s="73" t="s">
        <v>185</v>
      </c>
      <c r="F18" s="401">
        <v>14199840</v>
      </c>
      <c r="G18" s="218">
        <v>3</v>
      </c>
      <c r="H18" s="420" t="s">
        <v>1233</v>
      </c>
      <c r="I18" s="392"/>
      <c r="J18" s="321"/>
      <c r="K18" s="321"/>
      <c r="L18" s="393" t="s">
        <v>1571</v>
      </c>
    </row>
    <row r="19" spans="1:12" s="300" customFormat="1" ht="38.25">
      <c r="A19" s="51" t="s">
        <v>1705</v>
      </c>
      <c r="B19" s="51" t="s">
        <v>1098</v>
      </c>
      <c r="C19" s="130" t="s">
        <v>1083</v>
      </c>
      <c r="D19" s="167" t="s">
        <v>1084</v>
      </c>
      <c r="E19" s="73" t="s">
        <v>186</v>
      </c>
      <c r="F19" s="393">
        <v>14200179</v>
      </c>
      <c r="G19" s="218">
        <v>3</v>
      </c>
      <c r="H19" s="420" t="s">
        <v>1233</v>
      </c>
      <c r="I19" s="421"/>
      <c r="J19" s="421"/>
      <c r="K19" s="421"/>
      <c r="L19" s="393" t="s">
        <v>1571</v>
      </c>
    </row>
    <row r="20" spans="1:12" s="300" customFormat="1" ht="38.25">
      <c r="A20" s="51" t="s">
        <v>1706</v>
      </c>
      <c r="B20" s="51" t="s">
        <v>1098</v>
      </c>
      <c r="C20" s="130" t="s">
        <v>1083</v>
      </c>
      <c r="D20" s="167" t="s">
        <v>1084</v>
      </c>
      <c r="E20" s="73" t="s">
        <v>187</v>
      </c>
      <c r="F20" s="393">
        <v>14546004</v>
      </c>
      <c r="G20" s="218">
        <v>3</v>
      </c>
      <c r="H20" s="420" t="s">
        <v>1233</v>
      </c>
      <c r="I20" s="393"/>
      <c r="J20" s="408"/>
      <c r="K20" s="408"/>
      <c r="L20" s="393" t="s">
        <v>1571</v>
      </c>
    </row>
    <row r="21" spans="1:12" s="300" customFormat="1" ht="38.25">
      <c r="A21" s="51" t="s">
        <v>1707</v>
      </c>
      <c r="B21" s="51" t="s">
        <v>1098</v>
      </c>
      <c r="C21" s="130" t="s">
        <v>1083</v>
      </c>
      <c r="D21" s="167" t="s">
        <v>1084</v>
      </c>
      <c r="E21" s="73" t="s">
        <v>188</v>
      </c>
      <c r="F21" s="393">
        <v>12374934</v>
      </c>
      <c r="G21" s="218">
        <v>3</v>
      </c>
      <c r="H21" s="420" t="s">
        <v>1233</v>
      </c>
      <c r="I21" s="393"/>
      <c r="J21" s="393"/>
      <c r="K21" s="393"/>
      <c r="L21" s="393" t="s">
        <v>1571</v>
      </c>
    </row>
    <row r="22" spans="1:12" s="300" customFormat="1" ht="38.25">
      <c r="A22" s="51" t="s">
        <v>1708</v>
      </c>
      <c r="B22" s="51" t="s">
        <v>1098</v>
      </c>
      <c r="C22" s="130" t="s">
        <v>1083</v>
      </c>
      <c r="D22" s="167" t="s">
        <v>1084</v>
      </c>
      <c r="E22" s="73" t="s">
        <v>189</v>
      </c>
      <c r="F22" s="393">
        <v>11984773</v>
      </c>
      <c r="G22" s="218">
        <v>3</v>
      </c>
      <c r="H22" s="420" t="s">
        <v>1233</v>
      </c>
      <c r="I22" s="392"/>
      <c r="J22" s="321"/>
      <c r="K22" s="321"/>
      <c r="L22" s="393" t="s">
        <v>1571</v>
      </c>
    </row>
    <row r="23" spans="1:12" s="300" customFormat="1" ht="38.25">
      <c r="A23" s="51" t="s">
        <v>1709</v>
      </c>
      <c r="B23" s="51" t="s">
        <v>1098</v>
      </c>
      <c r="C23" s="130" t="s">
        <v>1083</v>
      </c>
      <c r="D23" s="167" t="s">
        <v>1084</v>
      </c>
      <c r="E23" s="73" t="s">
        <v>190</v>
      </c>
      <c r="F23" s="393">
        <v>5171091</v>
      </c>
      <c r="G23" s="218">
        <v>6</v>
      </c>
      <c r="H23" s="420" t="s">
        <v>1233</v>
      </c>
      <c r="I23" s="421"/>
      <c r="J23" s="421"/>
      <c r="K23" s="421"/>
      <c r="L23" s="393" t="s">
        <v>1571</v>
      </c>
    </row>
    <row r="24" spans="1:12" s="300" customFormat="1" ht="38.25">
      <c r="A24" s="51" t="s">
        <v>1710</v>
      </c>
      <c r="B24" s="51" t="s">
        <v>1098</v>
      </c>
      <c r="C24" s="130" t="s">
        <v>1083</v>
      </c>
      <c r="D24" s="167" t="s">
        <v>1084</v>
      </c>
      <c r="E24" s="73" t="s">
        <v>191</v>
      </c>
      <c r="F24" s="393">
        <v>11698170</v>
      </c>
      <c r="G24" s="218">
        <v>6</v>
      </c>
      <c r="H24" s="420" t="s">
        <v>1233</v>
      </c>
      <c r="I24" s="393"/>
      <c r="J24" s="408"/>
      <c r="K24" s="408"/>
      <c r="L24" s="393" t="s">
        <v>1571</v>
      </c>
    </row>
    <row r="25" spans="1:12" s="300" customFormat="1" ht="38.25">
      <c r="A25" s="51" t="s">
        <v>1711</v>
      </c>
      <c r="B25" s="51" t="s">
        <v>1098</v>
      </c>
      <c r="C25" s="130" t="s">
        <v>1083</v>
      </c>
      <c r="D25" s="167" t="s">
        <v>1084</v>
      </c>
      <c r="E25" s="73" t="s">
        <v>192</v>
      </c>
      <c r="F25" s="393">
        <v>14199830</v>
      </c>
      <c r="G25" s="218">
        <v>3</v>
      </c>
      <c r="H25" s="420" t="s">
        <v>1233</v>
      </c>
      <c r="I25" s="393"/>
      <c r="J25" s="393"/>
      <c r="K25" s="393"/>
      <c r="L25" s="393" t="s">
        <v>1571</v>
      </c>
    </row>
    <row r="26" spans="1:12" s="300" customFormat="1" ht="38.25">
      <c r="A26" s="51" t="s">
        <v>1712</v>
      </c>
      <c r="B26" s="51" t="s">
        <v>1098</v>
      </c>
      <c r="C26" s="130" t="s">
        <v>1083</v>
      </c>
      <c r="D26" s="167" t="s">
        <v>1084</v>
      </c>
      <c r="E26" s="73" t="s">
        <v>193</v>
      </c>
      <c r="F26" s="393">
        <v>88342666</v>
      </c>
      <c r="G26" s="218">
        <v>6</v>
      </c>
      <c r="H26" s="420" t="s">
        <v>1233</v>
      </c>
      <c r="I26" s="392"/>
      <c r="J26" s="321"/>
      <c r="K26" s="321"/>
      <c r="L26" s="393" t="s">
        <v>1571</v>
      </c>
    </row>
    <row r="27" spans="1:12" s="300" customFormat="1" ht="38.25">
      <c r="A27" s="51" t="s">
        <v>1713</v>
      </c>
      <c r="B27" s="51" t="s">
        <v>1098</v>
      </c>
      <c r="C27" s="130" t="s">
        <v>1083</v>
      </c>
      <c r="D27" s="167" t="s">
        <v>1084</v>
      </c>
      <c r="E27" s="73" t="s">
        <v>194</v>
      </c>
      <c r="F27" s="393">
        <v>5474486</v>
      </c>
      <c r="G27" s="218">
        <v>6</v>
      </c>
      <c r="H27" s="420" t="s">
        <v>1233</v>
      </c>
      <c r="I27" s="421"/>
      <c r="J27" s="421"/>
      <c r="K27" s="421"/>
      <c r="L27" s="393" t="s">
        <v>1571</v>
      </c>
    </row>
    <row r="28" spans="1:12" s="300" customFormat="1" ht="38.25">
      <c r="A28" s="51" t="s">
        <v>1714</v>
      </c>
      <c r="B28" s="51" t="s">
        <v>1098</v>
      </c>
      <c r="C28" s="130" t="s">
        <v>1083</v>
      </c>
      <c r="D28" s="167" t="s">
        <v>1084</v>
      </c>
      <c r="E28" s="73" t="s">
        <v>195</v>
      </c>
      <c r="F28" s="393">
        <v>6229952</v>
      </c>
      <c r="G28" s="218">
        <v>3</v>
      </c>
      <c r="H28" s="420" t="s">
        <v>1233</v>
      </c>
      <c r="I28" s="393"/>
      <c r="J28" s="408"/>
      <c r="K28" s="408"/>
      <c r="L28" s="393" t="s">
        <v>1571</v>
      </c>
    </row>
    <row r="29" spans="1:12" s="300" customFormat="1" ht="38.25">
      <c r="A29" s="51" t="s">
        <v>1715</v>
      </c>
      <c r="B29" s="51" t="s">
        <v>1098</v>
      </c>
      <c r="C29" s="130" t="s">
        <v>1083</v>
      </c>
      <c r="D29" s="167" t="s">
        <v>1084</v>
      </c>
      <c r="E29" s="73" t="s">
        <v>196</v>
      </c>
      <c r="F29" s="393">
        <v>14200481</v>
      </c>
      <c r="G29" s="218">
        <v>3</v>
      </c>
      <c r="H29" s="420" t="s">
        <v>1233</v>
      </c>
      <c r="I29" s="393"/>
      <c r="J29" s="393"/>
      <c r="K29" s="393"/>
      <c r="L29" s="393" t="s">
        <v>1571</v>
      </c>
    </row>
    <row r="30" spans="1:12" s="300" customFormat="1" ht="38.25">
      <c r="A30" s="51" t="s">
        <v>1716</v>
      </c>
      <c r="B30" s="51" t="s">
        <v>1098</v>
      </c>
      <c r="C30" s="130" t="s">
        <v>1083</v>
      </c>
      <c r="D30" s="167" t="s">
        <v>1084</v>
      </c>
      <c r="E30" s="73" t="s">
        <v>197</v>
      </c>
      <c r="F30" s="393">
        <v>5171096</v>
      </c>
      <c r="G30" s="218">
        <v>12</v>
      </c>
      <c r="H30" s="420" t="s">
        <v>1233</v>
      </c>
      <c r="I30" s="392"/>
      <c r="J30" s="321"/>
      <c r="K30" s="321"/>
      <c r="L30" s="393" t="s">
        <v>1571</v>
      </c>
    </row>
    <row r="31" spans="1:12" s="300" customFormat="1" ht="38.25">
      <c r="A31" s="51" t="s">
        <v>1717</v>
      </c>
      <c r="B31" s="51" t="s">
        <v>1098</v>
      </c>
      <c r="C31" s="130" t="s">
        <v>1083</v>
      </c>
      <c r="D31" s="167" t="s">
        <v>1084</v>
      </c>
      <c r="E31" s="73" t="s">
        <v>198</v>
      </c>
      <c r="F31" s="393">
        <v>6451223</v>
      </c>
      <c r="G31" s="218">
        <v>9</v>
      </c>
      <c r="H31" s="420" t="s">
        <v>1233</v>
      </c>
      <c r="I31" s="421"/>
      <c r="J31" s="421"/>
      <c r="K31" s="421"/>
      <c r="L31" s="393" t="s">
        <v>1571</v>
      </c>
    </row>
    <row r="32" spans="1:12" s="300" customFormat="1" ht="38.25">
      <c r="A32" s="51" t="s">
        <v>1718</v>
      </c>
      <c r="B32" s="51" t="s">
        <v>1098</v>
      </c>
      <c r="C32" s="130" t="s">
        <v>1083</v>
      </c>
      <c r="D32" s="167" t="s">
        <v>1084</v>
      </c>
      <c r="E32" s="73" t="s">
        <v>199</v>
      </c>
      <c r="F32" s="393">
        <v>12374940</v>
      </c>
      <c r="G32" s="218">
        <v>12</v>
      </c>
      <c r="H32" s="420" t="s">
        <v>1233</v>
      </c>
      <c r="I32" s="393"/>
      <c r="J32" s="408"/>
      <c r="K32" s="408"/>
      <c r="L32" s="393" t="s">
        <v>1571</v>
      </c>
    </row>
    <row r="33" spans="1:12" s="300" customFormat="1" ht="38.25">
      <c r="A33" s="51" t="s">
        <v>1719</v>
      </c>
      <c r="B33" s="51" t="s">
        <v>1098</v>
      </c>
      <c r="C33" s="130" t="s">
        <v>1083</v>
      </c>
      <c r="D33" s="167" t="s">
        <v>1084</v>
      </c>
      <c r="E33" s="73" t="s">
        <v>200</v>
      </c>
      <c r="F33" s="393">
        <v>14725701</v>
      </c>
      <c r="G33" s="218">
        <v>3</v>
      </c>
      <c r="H33" s="420" t="s">
        <v>1233</v>
      </c>
      <c r="I33" s="393"/>
      <c r="J33" s="393"/>
      <c r="K33" s="393"/>
      <c r="L33" s="393" t="s">
        <v>1571</v>
      </c>
    </row>
    <row r="34" spans="1:12" s="300" customFormat="1" ht="38.25">
      <c r="A34" s="51" t="s">
        <v>1720</v>
      </c>
      <c r="B34" s="51" t="s">
        <v>1098</v>
      </c>
      <c r="C34" s="130" t="s">
        <v>1083</v>
      </c>
      <c r="D34" s="167" t="s">
        <v>1084</v>
      </c>
      <c r="E34" s="73" t="s">
        <v>201</v>
      </c>
      <c r="F34" s="393">
        <v>5757687</v>
      </c>
      <c r="G34" s="218">
        <v>3</v>
      </c>
      <c r="H34" s="420" t="s">
        <v>1233</v>
      </c>
      <c r="I34" s="392"/>
      <c r="J34" s="321"/>
      <c r="K34" s="321"/>
      <c r="L34" s="393" t="s">
        <v>1571</v>
      </c>
    </row>
    <row r="35" spans="1:12" s="300" customFormat="1" ht="38.25">
      <c r="A35" s="51" t="s">
        <v>831</v>
      </c>
      <c r="B35" s="51" t="s">
        <v>1098</v>
      </c>
      <c r="C35" s="130" t="s">
        <v>1083</v>
      </c>
      <c r="D35" s="167" t="s">
        <v>1084</v>
      </c>
      <c r="E35" s="73" t="s">
        <v>202</v>
      </c>
      <c r="F35" s="393">
        <v>12197234</v>
      </c>
      <c r="G35" s="218">
        <v>9</v>
      </c>
      <c r="H35" s="420" t="s">
        <v>1233</v>
      </c>
      <c r="I35" s="421"/>
      <c r="J35" s="421"/>
      <c r="K35" s="421"/>
      <c r="L35" s="393" t="s">
        <v>1571</v>
      </c>
    </row>
    <row r="36" spans="1:12" s="300" customFormat="1" ht="38.25">
      <c r="A36" s="51" t="s">
        <v>832</v>
      </c>
      <c r="B36" s="51" t="s">
        <v>1098</v>
      </c>
      <c r="C36" s="130" t="s">
        <v>1083</v>
      </c>
      <c r="D36" s="167" t="s">
        <v>1084</v>
      </c>
      <c r="E36" s="73" t="s">
        <v>203</v>
      </c>
      <c r="F36" s="393">
        <v>4166393</v>
      </c>
      <c r="G36" s="218">
        <v>3</v>
      </c>
      <c r="H36" s="420" t="s">
        <v>1233</v>
      </c>
      <c r="I36" s="393"/>
      <c r="J36" s="408"/>
      <c r="K36" s="408"/>
      <c r="L36" s="393" t="s">
        <v>1571</v>
      </c>
    </row>
    <row r="37" spans="1:12" s="300" customFormat="1" ht="38.25">
      <c r="A37" s="51" t="s">
        <v>1721</v>
      </c>
      <c r="B37" s="51" t="s">
        <v>1098</v>
      </c>
      <c r="C37" s="130" t="s">
        <v>1083</v>
      </c>
      <c r="D37" s="167" t="s">
        <v>1084</v>
      </c>
      <c r="E37" s="73" t="s">
        <v>204</v>
      </c>
      <c r="F37" s="393">
        <v>5999260</v>
      </c>
      <c r="G37" s="218">
        <v>3</v>
      </c>
      <c r="H37" s="420" t="s">
        <v>1233</v>
      </c>
      <c r="I37" s="393"/>
      <c r="J37" s="393"/>
      <c r="K37" s="393"/>
      <c r="L37" s="393" t="s">
        <v>1571</v>
      </c>
    </row>
    <row r="38" spans="1:12" s="300" customFormat="1" ht="38.25">
      <c r="A38" s="51" t="s">
        <v>1722</v>
      </c>
      <c r="B38" s="51" t="s">
        <v>1098</v>
      </c>
      <c r="C38" s="130" t="s">
        <v>1083</v>
      </c>
      <c r="D38" s="167" t="s">
        <v>1084</v>
      </c>
      <c r="E38" s="73" t="s">
        <v>205</v>
      </c>
      <c r="F38" s="393">
        <v>4143265</v>
      </c>
      <c r="G38" s="218">
        <v>6</v>
      </c>
      <c r="H38" s="420" t="s">
        <v>1233</v>
      </c>
      <c r="I38" s="392"/>
      <c r="J38" s="321"/>
      <c r="K38" s="321"/>
      <c r="L38" s="393" t="s">
        <v>1571</v>
      </c>
    </row>
    <row r="39" spans="1:12" s="300" customFormat="1" ht="38.25">
      <c r="A39" s="51" t="s">
        <v>1723</v>
      </c>
      <c r="B39" s="51" t="s">
        <v>1098</v>
      </c>
      <c r="C39" s="130" t="s">
        <v>1083</v>
      </c>
      <c r="D39" s="167" t="s">
        <v>1084</v>
      </c>
      <c r="E39" s="73" t="s">
        <v>206</v>
      </c>
      <c r="F39" s="393">
        <v>12103345</v>
      </c>
      <c r="G39" s="218">
        <v>1</v>
      </c>
      <c r="H39" s="420" t="s">
        <v>1233</v>
      </c>
      <c r="I39" s="421"/>
      <c r="J39" s="421"/>
      <c r="K39" s="421"/>
      <c r="L39" s="393" t="s">
        <v>1571</v>
      </c>
    </row>
    <row r="40" spans="1:12" s="300" customFormat="1" ht="38.25">
      <c r="A40" s="51" t="s">
        <v>845</v>
      </c>
      <c r="B40" s="51" t="s">
        <v>1098</v>
      </c>
      <c r="C40" s="130" t="s">
        <v>1083</v>
      </c>
      <c r="D40" s="167" t="s">
        <v>1084</v>
      </c>
      <c r="E40" s="73" t="s">
        <v>207</v>
      </c>
      <c r="F40" s="393">
        <v>11130894</v>
      </c>
      <c r="G40" s="218">
        <v>3</v>
      </c>
      <c r="H40" s="420" t="s">
        <v>1233</v>
      </c>
      <c r="I40" s="421"/>
      <c r="J40" s="421"/>
      <c r="K40" s="421"/>
      <c r="L40" s="393" t="s">
        <v>1571</v>
      </c>
    </row>
    <row r="41" spans="1:12" s="300" customFormat="1" ht="38.25">
      <c r="A41" s="51" t="s">
        <v>846</v>
      </c>
      <c r="B41" s="51" t="s">
        <v>1098</v>
      </c>
      <c r="C41" s="130" t="s">
        <v>1083</v>
      </c>
      <c r="D41" s="167" t="s">
        <v>1084</v>
      </c>
      <c r="E41" s="73" t="s">
        <v>208</v>
      </c>
      <c r="F41" s="393">
        <v>14199998</v>
      </c>
      <c r="G41" s="218">
        <v>3</v>
      </c>
      <c r="H41" s="420" t="s">
        <v>1233</v>
      </c>
      <c r="I41" s="393"/>
      <c r="J41" s="408"/>
      <c r="K41" s="408"/>
      <c r="L41" s="393" t="s">
        <v>1571</v>
      </c>
    </row>
    <row r="42" spans="1:12" s="300" customFormat="1" ht="38.25">
      <c r="A42" s="51" t="s">
        <v>847</v>
      </c>
      <c r="B42" s="51" t="s">
        <v>1098</v>
      </c>
      <c r="C42" s="130" t="s">
        <v>1083</v>
      </c>
      <c r="D42" s="167" t="s">
        <v>1084</v>
      </c>
      <c r="E42" s="73" t="s">
        <v>209</v>
      </c>
      <c r="F42" s="393">
        <v>1499825</v>
      </c>
      <c r="G42" s="218">
        <v>3</v>
      </c>
      <c r="H42" s="420" t="s">
        <v>1233</v>
      </c>
      <c r="I42" s="393"/>
      <c r="J42" s="393"/>
      <c r="K42" s="393"/>
      <c r="L42" s="393" t="s">
        <v>1571</v>
      </c>
    </row>
    <row r="43" spans="1:12" s="300" customFormat="1" ht="38.25">
      <c r="A43" s="51" t="s">
        <v>848</v>
      </c>
      <c r="B43" s="51" t="s">
        <v>1098</v>
      </c>
      <c r="C43" s="130" t="s">
        <v>1083</v>
      </c>
      <c r="D43" s="167" t="s">
        <v>1084</v>
      </c>
      <c r="E43" s="73" t="s">
        <v>210</v>
      </c>
      <c r="F43" s="393">
        <v>4084937</v>
      </c>
      <c r="G43" s="218">
        <v>12</v>
      </c>
      <c r="H43" s="420" t="s">
        <v>1233</v>
      </c>
      <c r="I43" s="392"/>
      <c r="J43" s="321"/>
      <c r="K43" s="321"/>
      <c r="L43" s="393" t="s">
        <v>1571</v>
      </c>
    </row>
    <row r="44" spans="1:12" s="300" customFormat="1" ht="38.25">
      <c r="A44" s="51" t="s">
        <v>849</v>
      </c>
      <c r="B44" s="51" t="s">
        <v>1098</v>
      </c>
      <c r="C44" s="130" t="s">
        <v>1083</v>
      </c>
      <c r="D44" s="167" t="s">
        <v>1084</v>
      </c>
      <c r="E44" s="73" t="s">
        <v>211</v>
      </c>
      <c r="F44" s="393">
        <v>13644760</v>
      </c>
      <c r="G44" s="218">
        <v>12</v>
      </c>
      <c r="H44" s="420" t="s">
        <v>1233</v>
      </c>
      <c r="I44" s="421"/>
      <c r="J44" s="421"/>
      <c r="K44" s="421"/>
      <c r="L44" s="393" t="s">
        <v>1571</v>
      </c>
    </row>
    <row r="45" spans="1:12" s="300" customFormat="1" ht="38.25">
      <c r="A45" s="51" t="s">
        <v>850</v>
      </c>
      <c r="B45" s="51" t="s">
        <v>1098</v>
      </c>
      <c r="C45" s="130" t="s">
        <v>1083</v>
      </c>
      <c r="D45" s="167" t="s">
        <v>1084</v>
      </c>
      <c r="E45" s="73" t="s">
        <v>212</v>
      </c>
      <c r="F45" s="393">
        <v>11171241</v>
      </c>
      <c r="G45" s="218">
        <v>3</v>
      </c>
      <c r="H45" s="420" t="s">
        <v>1233</v>
      </c>
      <c r="I45" s="393"/>
      <c r="J45" s="408"/>
      <c r="K45" s="408"/>
      <c r="L45" s="393" t="s">
        <v>1571</v>
      </c>
    </row>
    <row r="46" spans="1:12" s="300" customFormat="1" ht="38.25">
      <c r="A46" s="51" t="s">
        <v>851</v>
      </c>
      <c r="B46" s="51" t="s">
        <v>1098</v>
      </c>
      <c r="C46" s="130" t="s">
        <v>1083</v>
      </c>
      <c r="D46" s="167" t="s">
        <v>1084</v>
      </c>
      <c r="E46" s="73" t="s">
        <v>213</v>
      </c>
      <c r="F46" s="393">
        <v>14199978</v>
      </c>
      <c r="G46" s="218">
        <v>3</v>
      </c>
      <c r="H46" s="420" t="s">
        <v>1233</v>
      </c>
      <c r="I46" s="393"/>
      <c r="J46" s="393"/>
      <c r="K46" s="393"/>
      <c r="L46" s="393" t="s">
        <v>1571</v>
      </c>
    </row>
    <row r="47" spans="1:12" s="300" customFormat="1" ht="38.25">
      <c r="A47" s="51" t="s">
        <v>852</v>
      </c>
      <c r="B47" s="51" t="s">
        <v>1098</v>
      </c>
      <c r="C47" s="130" t="s">
        <v>1083</v>
      </c>
      <c r="D47" s="167" t="s">
        <v>1084</v>
      </c>
      <c r="E47" s="73" t="s">
        <v>214</v>
      </c>
      <c r="F47" s="393">
        <v>4471753</v>
      </c>
      <c r="G47" s="218">
        <v>9</v>
      </c>
      <c r="H47" s="420" t="s">
        <v>1233</v>
      </c>
      <c r="I47" s="392"/>
      <c r="J47" s="321"/>
      <c r="K47" s="321"/>
      <c r="L47" s="393" t="s">
        <v>1571</v>
      </c>
    </row>
    <row r="48" spans="1:12" s="300" customFormat="1" ht="38.25">
      <c r="A48" s="51" t="s">
        <v>853</v>
      </c>
      <c r="B48" s="51" t="s">
        <v>1098</v>
      </c>
      <c r="C48" s="130" t="s">
        <v>1083</v>
      </c>
      <c r="D48" s="167" t="s">
        <v>1084</v>
      </c>
      <c r="E48" s="73" t="s">
        <v>215</v>
      </c>
      <c r="F48" s="393">
        <v>14199819</v>
      </c>
      <c r="G48" s="218">
        <v>3</v>
      </c>
      <c r="H48" s="420" t="s">
        <v>1233</v>
      </c>
      <c r="I48" s="421"/>
      <c r="J48" s="421"/>
      <c r="K48" s="421"/>
      <c r="L48" s="393" t="s">
        <v>1571</v>
      </c>
    </row>
    <row r="49" spans="1:12" s="300" customFormat="1" ht="38.25">
      <c r="A49" s="51" t="s">
        <v>854</v>
      </c>
      <c r="B49" s="51" t="s">
        <v>1098</v>
      </c>
      <c r="C49" s="130" t="s">
        <v>1083</v>
      </c>
      <c r="D49" s="167" t="s">
        <v>1084</v>
      </c>
      <c r="E49" s="73" t="s">
        <v>216</v>
      </c>
      <c r="F49" s="393">
        <v>5748832</v>
      </c>
      <c r="G49" s="218">
        <v>3</v>
      </c>
      <c r="H49" s="420" t="s">
        <v>1233</v>
      </c>
      <c r="I49" s="393"/>
      <c r="J49" s="408"/>
      <c r="K49" s="408"/>
      <c r="L49" s="393" t="s">
        <v>1571</v>
      </c>
    </row>
    <row r="50" spans="1:12" s="300" customFormat="1" ht="38.25">
      <c r="A50" s="51" t="s">
        <v>855</v>
      </c>
      <c r="B50" s="51" t="s">
        <v>1098</v>
      </c>
      <c r="C50" s="130" t="s">
        <v>1083</v>
      </c>
      <c r="D50" s="167" t="s">
        <v>1084</v>
      </c>
      <c r="E50" s="73" t="s">
        <v>217</v>
      </c>
      <c r="F50" s="393">
        <v>3273899</v>
      </c>
      <c r="G50" s="218">
        <v>9</v>
      </c>
      <c r="H50" s="420" t="s">
        <v>1233</v>
      </c>
      <c r="I50" s="393"/>
      <c r="J50" s="393"/>
      <c r="K50" s="393"/>
      <c r="L50" s="393" t="s">
        <v>1571</v>
      </c>
    </row>
    <row r="51" spans="1:12" s="300" customFormat="1" ht="38.25">
      <c r="A51" s="51" t="s">
        <v>856</v>
      </c>
      <c r="B51" s="51" t="s">
        <v>1098</v>
      </c>
      <c r="C51" s="130" t="s">
        <v>1083</v>
      </c>
      <c r="D51" s="167" t="s">
        <v>1084</v>
      </c>
      <c r="E51" s="73" t="s">
        <v>218</v>
      </c>
      <c r="F51" s="393">
        <v>13738786</v>
      </c>
      <c r="G51" s="218">
        <v>3</v>
      </c>
      <c r="H51" s="420" t="s">
        <v>1233</v>
      </c>
      <c r="I51" s="392"/>
      <c r="J51" s="321"/>
      <c r="K51" s="321"/>
      <c r="L51" s="393" t="s">
        <v>1571</v>
      </c>
    </row>
    <row r="52" spans="1:12" s="300" customFormat="1" ht="38.25">
      <c r="A52" s="51" t="s">
        <v>891</v>
      </c>
      <c r="B52" s="51" t="s">
        <v>1098</v>
      </c>
      <c r="C52" s="130" t="s">
        <v>1083</v>
      </c>
      <c r="D52" s="167" t="s">
        <v>1084</v>
      </c>
      <c r="E52" s="73" t="s">
        <v>219</v>
      </c>
      <c r="F52" s="393">
        <v>7697747</v>
      </c>
      <c r="G52" s="218">
        <v>6</v>
      </c>
      <c r="H52" s="420" t="s">
        <v>1233</v>
      </c>
      <c r="I52" s="421"/>
      <c r="J52" s="421"/>
      <c r="K52" s="421"/>
      <c r="L52" s="393" t="s">
        <v>1571</v>
      </c>
    </row>
    <row r="53" spans="1:12" s="300" customFormat="1" ht="38.25">
      <c r="A53" s="51" t="s">
        <v>892</v>
      </c>
      <c r="B53" s="51" t="s">
        <v>1098</v>
      </c>
      <c r="C53" s="130" t="s">
        <v>1083</v>
      </c>
      <c r="D53" s="167" t="s">
        <v>1084</v>
      </c>
      <c r="E53" s="73" t="s">
        <v>220</v>
      </c>
      <c r="F53" s="393">
        <v>12792037</v>
      </c>
      <c r="G53" s="218">
        <v>12</v>
      </c>
      <c r="H53" s="420" t="s">
        <v>1233</v>
      </c>
      <c r="I53" s="393"/>
      <c r="J53" s="408"/>
      <c r="K53" s="408"/>
      <c r="L53" s="393" t="s">
        <v>1571</v>
      </c>
    </row>
    <row r="54" spans="1:12" s="300" customFormat="1" ht="38.25">
      <c r="A54" s="51" t="s">
        <v>900</v>
      </c>
      <c r="B54" s="51" t="s">
        <v>1098</v>
      </c>
      <c r="C54" s="130" t="s">
        <v>1083</v>
      </c>
      <c r="D54" s="167" t="s">
        <v>1084</v>
      </c>
      <c r="E54" s="73" t="s">
        <v>221</v>
      </c>
      <c r="F54" s="393">
        <v>5435237</v>
      </c>
      <c r="G54" s="218">
        <v>3</v>
      </c>
      <c r="H54" s="420" t="s">
        <v>1233</v>
      </c>
      <c r="I54" s="393"/>
      <c r="J54" s="393"/>
      <c r="K54" s="393"/>
      <c r="L54" s="393" t="s">
        <v>1571</v>
      </c>
    </row>
    <row r="55" spans="1:12" s="300" customFormat="1" ht="38.25">
      <c r="A55" s="51" t="s">
        <v>901</v>
      </c>
      <c r="B55" s="51" t="s">
        <v>1098</v>
      </c>
      <c r="C55" s="130" t="s">
        <v>1083</v>
      </c>
      <c r="D55" s="167" t="s">
        <v>1084</v>
      </c>
      <c r="E55" s="73" t="s">
        <v>222</v>
      </c>
      <c r="F55" s="393">
        <v>4531436</v>
      </c>
      <c r="G55" s="218">
        <v>15</v>
      </c>
      <c r="H55" s="420" t="s">
        <v>1233</v>
      </c>
      <c r="I55" s="392"/>
      <c r="J55" s="321"/>
      <c r="K55" s="321"/>
      <c r="L55" s="393" t="s">
        <v>1571</v>
      </c>
    </row>
    <row r="56" spans="1:12" s="300" customFormat="1" ht="38.25">
      <c r="A56" s="51" t="s">
        <v>893</v>
      </c>
      <c r="B56" s="51" t="s">
        <v>1098</v>
      </c>
      <c r="C56" s="130" t="s">
        <v>1083</v>
      </c>
      <c r="D56" s="167" t="s">
        <v>1084</v>
      </c>
      <c r="E56" s="73" t="s">
        <v>223</v>
      </c>
      <c r="F56" s="393">
        <v>6853755</v>
      </c>
      <c r="G56" s="218">
        <v>3</v>
      </c>
      <c r="H56" s="420" t="s">
        <v>1233</v>
      </c>
      <c r="I56" s="421"/>
      <c r="J56" s="421"/>
      <c r="K56" s="421"/>
      <c r="L56" s="393" t="s">
        <v>1571</v>
      </c>
    </row>
    <row r="57" spans="1:12" s="300" customFormat="1" ht="38.25">
      <c r="A57" s="51" t="s">
        <v>894</v>
      </c>
      <c r="B57" s="51" t="s">
        <v>1098</v>
      </c>
      <c r="C57" s="130" t="s">
        <v>1083</v>
      </c>
      <c r="D57" s="167" t="s">
        <v>1084</v>
      </c>
      <c r="E57" s="73" t="s">
        <v>224</v>
      </c>
      <c r="F57" s="393">
        <v>23305160</v>
      </c>
      <c r="G57" s="218">
        <v>1</v>
      </c>
      <c r="H57" s="420" t="s">
        <v>1233</v>
      </c>
      <c r="I57" s="393"/>
      <c r="J57" s="408"/>
      <c r="K57" s="408"/>
      <c r="L57" s="393" t="s">
        <v>1571</v>
      </c>
    </row>
    <row r="58" spans="1:12" s="300" customFormat="1" ht="38.25">
      <c r="A58" s="51" t="s">
        <v>895</v>
      </c>
      <c r="B58" s="51" t="s">
        <v>1098</v>
      </c>
      <c r="C58" s="130" t="s">
        <v>1083</v>
      </c>
      <c r="D58" s="167" t="s">
        <v>1084</v>
      </c>
      <c r="E58" s="73" t="s">
        <v>225</v>
      </c>
      <c r="F58" s="393">
        <v>7317440</v>
      </c>
      <c r="G58" s="218">
        <v>3</v>
      </c>
      <c r="H58" s="420" t="s">
        <v>1233</v>
      </c>
      <c r="I58" s="393"/>
      <c r="J58" s="393"/>
      <c r="K58" s="393"/>
      <c r="L58" s="393" t="s">
        <v>1571</v>
      </c>
    </row>
    <row r="59" spans="1:12" s="300" customFormat="1" ht="38.25">
      <c r="A59" s="51" t="s">
        <v>896</v>
      </c>
      <c r="B59" s="51" t="s">
        <v>1098</v>
      </c>
      <c r="C59" s="130" t="s">
        <v>1083</v>
      </c>
      <c r="D59" s="167" t="s">
        <v>1084</v>
      </c>
      <c r="E59" s="73" t="s">
        <v>226</v>
      </c>
      <c r="F59" s="393">
        <v>11136170</v>
      </c>
      <c r="G59" s="218">
        <v>6</v>
      </c>
      <c r="H59" s="420" t="s">
        <v>1233</v>
      </c>
      <c r="I59" s="392"/>
      <c r="J59" s="321"/>
      <c r="K59" s="321"/>
      <c r="L59" s="393" t="s">
        <v>1571</v>
      </c>
    </row>
    <row r="60" spans="1:12" s="300" customFormat="1" ht="38.25">
      <c r="A60" s="51" t="s">
        <v>897</v>
      </c>
      <c r="B60" s="51" t="s">
        <v>1098</v>
      </c>
      <c r="C60" s="130" t="s">
        <v>1083</v>
      </c>
      <c r="D60" s="167" t="s">
        <v>1084</v>
      </c>
      <c r="E60" s="73" t="s">
        <v>227</v>
      </c>
      <c r="F60" s="393">
        <v>7884402</v>
      </c>
      <c r="G60" s="218">
        <v>6</v>
      </c>
      <c r="H60" s="420" t="s">
        <v>1233</v>
      </c>
      <c r="I60" s="421"/>
      <c r="J60" s="421"/>
      <c r="K60" s="421"/>
      <c r="L60" s="393" t="s">
        <v>1571</v>
      </c>
    </row>
    <row r="61" spans="1:12" s="300" customFormat="1" ht="38.25">
      <c r="A61" s="51" t="s">
        <v>898</v>
      </c>
      <c r="B61" s="51" t="s">
        <v>1098</v>
      </c>
      <c r="C61" s="130" t="s">
        <v>1083</v>
      </c>
      <c r="D61" s="167" t="s">
        <v>1084</v>
      </c>
      <c r="E61" s="73" t="s">
        <v>228</v>
      </c>
      <c r="F61" s="393">
        <v>5498064</v>
      </c>
      <c r="G61" s="218">
        <v>6</v>
      </c>
      <c r="H61" s="420" t="s">
        <v>1233</v>
      </c>
      <c r="I61" s="392"/>
      <c r="J61" s="321"/>
      <c r="K61" s="321"/>
      <c r="L61" s="393" t="s">
        <v>1571</v>
      </c>
    </row>
    <row r="62" spans="1:12" s="300" customFormat="1" ht="38.25">
      <c r="A62" s="51" t="s">
        <v>899</v>
      </c>
      <c r="B62" s="51" t="s">
        <v>1098</v>
      </c>
      <c r="C62" s="130" t="s">
        <v>1083</v>
      </c>
      <c r="D62" s="167" t="s">
        <v>1084</v>
      </c>
      <c r="E62" s="73" t="s">
        <v>229</v>
      </c>
      <c r="F62" s="393">
        <v>2296237</v>
      </c>
      <c r="G62" s="218">
        <v>3</v>
      </c>
      <c r="H62" s="420" t="s">
        <v>1233</v>
      </c>
      <c r="I62" s="421"/>
      <c r="J62" s="421"/>
      <c r="K62" s="421"/>
      <c r="L62" s="393" t="s">
        <v>1571</v>
      </c>
    </row>
    <row r="63" spans="1:12" s="300" customFormat="1" ht="38.25">
      <c r="A63" s="51" t="s">
        <v>908</v>
      </c>
      <c r="B63" s="51" t="s">
        <v>1098</v>
      </c>
      <c r="C63" s="130" t="s">
        <v>1083</v>
      </c>
      <c r="D63" s="167" t="s">
        <v>1084</v>
      </c>
      <c r="E63" s="73" t="s">
        <v>230</v>
      </c>
      <c r="F63" s="393">
        <v>11289269</v>
      </c>
      <c r="G63" s="218">
        <v>6</v>
      </c>
      <c r="H63" s="420" t="s">
        <v>1233</v>
      </c>
      <c r="I63" s="393"/>
      <c r="J63" s="408"/>
      <c r="K63" s="408"/>
      <c r="L63" s="393" t="s">
        <v>1571</v>
      </c>
    </row>
    <row r="64" spans="1:12" s="300" customFormat="1" ht="38.25">
      <c r="A64" s="51" t="s">
        <v>909</v>
      </c>
      <c r="B64" s="51" t="s">
        <v>1098</v>
      </c>
      <c r="C64" s="130" t="s">
        <v>1083</v>
      </c>
      <c r="D64" s="167" t="s">
        <v>1084</v>
      </c>
      <c r="E64" s="73" t="s">
        <v>231</v>
      </c>
      <c r="F64" s="393">
        <v>11289246</v>
      </c>
      <c r="G64" s="218">
        <v>3</v>
      </c>
      <c r="H64" s="420" t="s">
        <v>1233</v>
      </c>
      <c r="I64" s="392"/>
      <c r="J64" s="321"/>
      <c r="K64" s="321"/>
      <c r="L64" s="393" t="s">
        <v>1571</v>
      </c>
    </row>
    <row r="65" spans="1:12" s="300" customFormat="1" ht="38.25">
      <c r="A65" s="51" t="s">
        <v>910</v>
      </c>
      <c r="B65" s="51" t="s">
        <v>1098</v>
      </c>
      <c r="C65" s="130" t="s">
        <v>1083</v>
      </c>
      <c r="D65" s="167" t="s">
        <v>1084</v>
      </c>
      <c r="E65" s="73" t="s">
        <v>232</v>
      </c>
      <c r="F65" s="393">
        <v>14200007</v>
      </c>
      <c r="G65" s="218">
        <v>3</v>
      </c>
      <c r="H65" s="420" t="s">
        <v>1233</v>
      </c>
      <c r="I65" s="421"/>
      <c r="J65" s="421"/>
      <c r="K65" s="421"/>
      <c r="L65" s="393" t="s">
        <v>1571</v>
      </c>
    </row>
    <row r="66" spans="1:12" s="300" customFormat="1" ht="38.25">
      <c r="A66" s="51" t="s">
        <v>911</v>
      </c>
      <c r="B66" s="51" t="s">
        <v>1098</v>
      </c>
      <c r="C66" s="130" t="s">
        <v>1083</v>
      </c>
      <c r="D66" s="167" t="s">
        <v>1084</v>
      </c>
      <c r="E66" s="73" t="s">
        <v>233</v>
      </c>
      <c r="F66" s="393">
        <v>88342647</v>
      </c>
      <c r="G66" s="218">
        <v>3</v>
      </c>
      <c r="H66" s="420" t="s">
        <v>1233</v>
      </c>
      <c r="I66" s="393"/>
      <c r="J66" s="408"/>
      <c r="K66" s="408"/>
      <c r="L66" s="393" t="s">
        <v>1571</v>
      </c>
    </row>
    <row r="67" spans="1:12" s="300" customFormat="1" ht="38.25">
      <c r="A67" s="51" t="s">
        <v>912</v>
      </c>
      <c r="B67" s="51" t="s">
        <v>1098</v>
      </c>
      <c r="C67" s="130" t="s">
        <v>1083</v>
      </c>
      <c r="D67" s="167" t="s">
        <v>1084</v>
      </c>
      <c r="E67" s="73" t="s">
        <v>234</v>
      </c>
      <c r="F67" s="393">
        <v>10334911</v>
      </c>
      <c r="G67" s="218">
        <v>3</v>
      </c>
      <c r="H67" s="420" t="s">
        <v>1233</v>
      </c>
      <c r="I67" s="393"/>
      <c r="J67" s="393"/>
      <c r="K67" s="393"/>
      <c r="L67" s="393" t="s">
        <v>1571</v>
      </c>
    </row>
    <row r="68" spans="1:12" s="300" customFormat="1" ht="38.25">
      <c r="A68" s="51" t="s">
        <v>913</v>
      </c>
      <c r="B68" s="51" t="s">
        <v>1098</v>
      </c>
      <c r="C68" s="130" t="s">
        <v>1083</v>
      </c>
      <c r="D68" s="167" t="s">
        <v>1084</v>
      </c>
      <c r="E68" s="73" t="s">
        <v>235</v>
      </c>
      <c r="F68" s="393">
        <v>10335518</v>
      </c>
      <c r="G68" s="218">
        <v>3</v>
      </c>
      <c r="H68" s="420" t="s">
        <v>1233</v>
      </c>
      <c r="I68" s="392"/>
      <c r="J68" s="321"/>
      <c r="K68" s="321"/>
      <c r="L68" s="393" t="s">
        <v>1571</v>
      </c>
    </row>
    <row r="69" spans="1:12" s="300" customFormat="1" ht="38.25">
      <c r="A69" s="51" t="s">
        <v>914</v>
      </c>
      <c r="B69" s="51" t="s">
        <v>1098</v>
      </c>
      <c r="C69" s="130" t="s">
        <v>1083</v>
      </c>
      <c r="D69" s="167" t="s">
        <v>1084</v>
      </c>
      <c r="E69" s="73" t="s">
        <v>236</v>
      </c>
      <c r="F69" s="393">
        <v>7326144</v>
      </c>
      <c r="G69" s="218">
        <v>12</v>
      </c>
      <c r="H69" s="420" t="s">
        <v>1233</v>
      </c>
      <c r="I69" s="421"/>
      <c r="J69" s="421"/>
      <c r="K69" s="421"/>
      <c r="L69" s="393" t="s">
        <v>1571</v>
      </c>
    </row>
    <row r="70" spans="1:12" s="300" customFormat="1" ht="38.25">
      <c r="A70" s="51" t="s">
        <v>915</v>
      </c>
      <c r="B70" s="51" t="s">
        <v>1098</v>
      </c>
      <c r="C70" s="130" t="s">
        <v>1083</v>
      </c>
      <c r="D70" s="167" t="s">
        <v>1084</v>
      </c>
      <c r="E70" s="73" t="s">
        <v>237</v>
      </c>
      <c r="F70" s="393">
        <v>12450390</v>
      </c>
      <c r="G70" s="218">
        <v>6</v>
      </c>
      <c r="H70" s="420" t="s">
        <v>1233</v>
      </c>
      <c r="I70" s="393"/>
      <c r="J70" s="408"/>
      <c r="K70" s="408"/>
      <c r="L70" s="393" t="s">
        <v>1571</v>
      </c>
    </row>
    <row r="71" spans="1:12" s="300" customFormat="1" ht="38.25">
      <c r="A71" s="51" t="s">
        <v>916</v>
      </c>
      <c r="B71" s="51" t="s">
        <v>1098</v>
      </c>
      <c r="C71" s="130" t="s">
        <v>1083</v>
      </c>
      <c r="D71" s="167" t="s">
        <v>1084</v>
      </c>
      <c r="E71" s="73" t="s">
        <v>238</v>
      </c>
      <c r="F71" s="393">
        <v>14199909</v>
      </c>
      <c r="G71" s="218">
        <v>3</v>
      </c>
      <c r="H71" s="420" t="s">
        <v>1233</v>
      </c>
      <c r="I71" s="393"/>
      <c r="J71" s="393"/>
      <c r="K71" s="393"/>
      <c r="L71" s="393" t="s">
        <v>1571</v>
      </c>
    </row>
    <row r="72" spans="1:12" s="300" customFormat="1" ht="38.25">
      <c r="A72" s="51" t="s">
        <v>917</v>
      </c>
      <c r="B72" s="51" t="s">
        <v>1098</v>
      </c>
      <c r="C72" s="130" t="s">
        <v>1083</v>
      </c>
      <c r="D72" s="167" t="s">
        <v>1084</v>
      </c>
      <c r="E72" s="73" t="s">
        <v>239</v>
      </c>
      <c r="F72" s="393">
        <v>14200232</v>
      </c>
      <c r="G72" s="218">
        <v>3</v>
      </c>
      <c r="H72" s="420" t="s">
        <v>1233</v>
      </c>
      <c r="I72" s="392"/>
      <c r="J72" s="321"/>
      <c r="K72" s="321"/>
      <c r="L72" s="393" t="s">
        <v>1571</v>
      </c>
    </row>
    <row r="73" spans="1:12" s="300" customFormat="1" ht="38.25">
      <c r="A73" s="51" t="s">
        <v>918</v>
      </c>
      <c r="B73" s="51" t="s">
        <v>1098</v>
      </c>
      <c r="C73" s="130" t="s">
        <v>1083</v>
      </c>
      <c r="D73" s="167" t="s">
        <v>1084</v>
      </c>
      <c r="E73" s="73" t="s">
        <v>240</v>
      </c>
      <c r="F73" s="393">
        <v>11160839</v>
      </c>
      <c r="G73" s="218">
        <v>12</v>
      </c>
      <c r="H73" s="420" t="s">
        <v>1233</v>
      </c>
      <c r="I73" s="421"/>
      <c r="J73" s="421"/>
      <c r="K73" s="421"/>
      <c r="L73" s="393" t="s">
        <v>1571</v>
      </c>
    </row>
    <row r="74" spans="1:12" s="300" customFormat="1" ht="38.25">
      <c r="A74" s="51" t="s">
        <v>919</v>
      </c>
      <c r="B74" s="51" t="s">
        <v>1098</v>
      </c>
      <c r="C74" s="130" t="s">
        <v>1083</v>
      </c>
      <c r="D74" s="167" t="s">
        <v>1084</v>
      </c>
      <c r="E74" s="73" t="s">
        <v>241</v>
      </c>
      <c r="F74" s="393">
        <v>15047977</v>
      </c>
      <c r="G74" s="218">
        <v>3</v>
      </c>
      <c r="H74" s="420" t="s">
        <v>1233</v>
      </c>
      <c r="I74" s="393"/>
      <c r="J74" s="408"/>
      <c r="K74" s="408"/>
      <c r="L74" s="393" t="s">
        <v>1571</v>
      </c>
    </row>
    <row r="75" spans="1:12" s="300" customFormat="1" ht="38.25">
      <c r="A75" s="51" t="s">
        <v>920</v>
      </c>
      <c r="B75" s="51" t="s">
        <v>1098</v>
      </c>
      <c r="C75" s="130" t="s">
        <v>1083</v>
      </c>
      <c r="D75" s="167" t="s">
        <v>1084</v>
      </c>
      <c r="E75" s="73" t="s">
        <v>242</v>
      </c>
      <c r="F75" s="393">
        <v>3276443</v>
      </c>
      <c r="G75" s="218">
        <v>9</v>
      </c>
      <c r="H75" s="420" t="s">
        <v>1233</v>
      </c>
      <c r="I75" s="393"/>
      <c r="J75" s="393"/>
      <c r="K75" s="393"/>
      <c r="L75" s="393" t="s">
        <v>1571</v>
      </c>
    </row>
    <row r="76" spans="1:12" s="300" customFormat="1" ht="38.25">
      <c r="A76" s="51" t="s">
        <v>921</v>
      </c>
      <c r="B76" s="51" t="s">
        <v>1098</v>
      </c>
      <c r="C76" s="130" t="s">
        <v>1083</v>
      </c>
      <c r="D76" s="167" t="s">
        <v>1084</v>
      </c>
      <c r="E76" s="73" t="s">
        <v>1</v>
      </c>
      <c r="F76" s="393">
        <v>13526236</v>
      </c>
      <c r="G76" s="218">
        <v>15</v>
      </c>
      <c r="H76" s="420" t="s">
        <v>1233</v>
      </c>
      <c r="I76" s="392"/>
      <c r="J76" s="321"/>
      <c r="K76" s="321"/>
      <c r="L76" s="393" t="s">
        <v>1571</v>
      </c>
    </row>
    <row r="77" spans="1:12" s="300" customFormat="1" ht="38.25">
      <c r="A77" s="51" t="s">
        <v>922</v>
      </c>
      <c r="B77" s="51" t="s">
        <v>1098</v>
      </c>
      <c r="C77" s="130" t="s">
        <v>1083</v>
      </c>
      <c r="D77" s="167" t="s">
        <v>1084</v>
      </c>
      <c r="E77" s="73" t="s">
        <v>243</v>
      </c>
      <c r="F77" s="393">
        <v>11203563</v>
      </c>
      <c r="G77" s="218">
        <v>3</v>
      </c>
      <c r="H77" s="420" t="s">
        <v>1233</v>
      </c>
      <c r="I77" s="421"/>
      <c r="J77" s="421"/>
      <c r="K77" s="421"/>
      <c r="L77" s="393" t="s">
        <v>1571</v>
      </c>
    </row>
    <row r="78" spans="1:12" s="300" customFormat="1" ht="38.25">
      <c r="A78" s="51" t="s">
        <v>923</v>
      </c>
      <c r="B78" s="51" t="s">
        <v>1098</v>
      </c>
      <c r="C78" s="130" t="s">
        <v>1083</v>
      </c>
      <c r="D78" s="167" t="s">
        <v>1084</v>
      </c>
      <c r="E78" s="73" t="s">
        <v>244</v>
      </c>
      <c r="F78" s="393">
        <v>150048549</v>
      </c>
      <c r="G78" s="218">
        <v>3</v>
      </c>
      <c r="H78" s="420" t="s">
        <v>1233</v>
      </c>
      <c r="I78" s="393"/>
      <c r="J78" s="408"/>
      <c r="K78" s="408"/>
      <c r="L78" s="393" t="s">
        <v>1571</v>
      </c>
    </row>
    <row r="79" spans="1:12" s="300" customFormat="1" ht="38.25">
      <c r="A79" s="51" t="s">
        <v>924</v>
      </c>
      <c r="B79" s="51" t="s">
        <v>1098</v>
      </c>
      <c r="C79" s="130" t="s">
        <v>1083</v>
      </c>
      <c r="D79" s="167" t="s">
        <v>1084</v>
      </c>
      <c r="E79" s="73" t="s">
        <v>245</v>
      </c>
      <c r="F79" s="393">
        <v>11160844</v>
      </c>
      <c r="G79" s="218">
        <v>9</v>
      </c>
      <c r="H79" s="420" t="s">
        <v>1233</v>
      </c>
      <c r="I79" s="393"/>
      <c r="J79" s="393"/>
      <c r="K79" s="393"/>
      <c r="L79" s="393" t="s">
        <v>1571</v>
      </c>
    </row>
    <row r="80" spans="1:12" s="300" customFormat="1" ht="38.25">
      <c r="A80" s="51" t="s">
        <v>925</v>
      </c>
      <c r="B80" s="51" t="s">
        <v>1098</v>
      </c>
      <c r="C80" s="130" t="s">
        <v>1083</v>
      </c>
      <c r="D80" s="167" t="s">
        <v>1084</v>
      </c>
      <c r="E80" s="73" t="s">
        <v>246</v>
      </c>
      <c r="F80" s="393">
        <v>13107279</v>
      </c>
      <c r="G80" s="218">
        <v>3</v>
      </c>
      <c r="H80" s="420" t="s">
        <v>1233</v>
      </c>
      <c r="I80" s="392"/>
      <c r="J80" s="321"/>
      <c r="K80" s="321"/>
      <c r="L80" s="393" t="s">
        <v>1571</v>
      </c>
    </row>
    <row r="81" spans="1:12" s="300" customFormat="1" ht="38.25">
      <c r="A81" s="51" t="s">
        <v>926</v>
      </c>
      <c r="B81" s="51" t="s">
        <v>1098</v>
      </c>
      <c r="C81" s="130" t="s">
        <v>1083</v>
      </c>
      <c r="D81" s="167" t="s">
        <v>1084</v>
      </c>
      <c r="E81" s="73" t="s">
        <v>247</v>
      </c>
      <c r="F81" s="393">
        <v>14038915</v>
      </c>
      <c r="G81" s="218">
        <v>3</v>
      </c>
      <c r="H81" s="420" t="s">
        <v>1233</v>
      </c>
      <c r="I81" s="421"/>
      <c r="J81" s="421"/>
      <c r="K81" s="421"/>
      <c r="L81" s="393" t="s">
        <v>1571</v>
      </c>
    </row>
    <row r="82" spans="1:12" s="300" customFormat="1" ht="38.25">
      <c r="A82" s="51" t="s">
        <v>927</v>
      </c>
      <c r="B82" s="51" t="s">
        <v>1098</v>
      </c>
      <c r="C82" s="130" t="s">
        <v>1083</v>
      </c>
      <c r="D82" s="167" t="s">
        <v>1084</v>
      </c>
      <c r="E82" s="73" t="s">
        <v>248</v>
      </c>
      <c r="F82" s="393">
        <v>13875972</v>
      </c>
      <c r="G82" s="218">
        <v>3</v>
      </c>
      <c r="H82" s="420" t="s">
        <v>1233</v>
      </c>
      <c r="I82" s="393"/>
      <c r="J82" s="408"/>
      <c r="K82" s="408"/>
      <c r="L82" s="393" t="s">
        <v>1571</v>
      </c>
    </row>
    <row r="83" spans="1:12" s="300" customFormat="1" ht="38.25">
      <c r="A83" s="51" t="s">
        <v>928</v>
      </c>
      <c r="B83" s="51" t="s">
        <v>1098</v>
      </c>
      <c r="C83" s="130" t="s">
        <v>1083</v>
      </c>
      <c r="D83" s="167" t="s">
        <v>1084</v>
      </c>
      <c r="E83" s="73" t="s">
        <v>249</v>
      </c>
      <c r="F83" s="393">
        <v>6299846</v>
      </c>
      <c r="G83" s="218">
        <v>6</v>
      </c>
      <c r="H83" s="420" t="s">
        <v>1233</v>
      </c>
      <c r="I83" s="393"/>
      <c r="J83" s="393"/>
      <c r="K83" s="393"/>
      <c r="L83" s="393" t="s">
        <v>1571</v>
      </c>
    </row>
    <row r="84" spans="1:12" s="300" customFormat="1" ht="38.25">
      <c r="A84" s="51" t="s">
        <v>929</v>
      </c>
      <c r="B84" s="51" t="s">
        <v>1098</v>
      </c>
      <c r="C84" s="130" t="s">
        <v>1083</v>
      </c>
      <c r="D84" s="167" t="s">
        <v>1084</v>
      </c>
      <c r="E84" s="73" t="s">
        <v>250</v>
      </c>
      <c r="F84" s="393">
        <v>11136128</v>
      </c>
      <c r="G84" s="218">
        <v>3</v>
      </c>
      <c r="H84" s="420" t="s">
        <v>1233</v>
      </c>
      <c r="I84" s="392"/>
      <c r="J84" s="321"/>
      <c r="K84" s="321"/>
      <c r="L84" s="393" t="s">
        <v>1571</v>
      </c>
    </row>
    <row r="85" spans="1:12" s="300" customFormat="1" ht="38.25">
      <c r="A85" s="51" t="s">
        <v>930</v>
      </c>
      <c r="B85" s="51" t="s">
        <v>1098</v>
      </c>
      <c r="C85" s="130" t="s">
        <v>1083</v>
      </c>
      <c r="D85" s="167" t="s">
        <v>1084</v>
      </c>
      <c r="E85" s="73" t="s">
        <v>251</v>
      </c>
      <c r="F85" s="393">
        <v>11288707</v>
      </c>
      <c r="G85" s="218">
        <v>3</v>
      </c>
      <c r="H85" s="420" t="s">
        <v>1233</v>
      </c>
      <c r="I85" s="421"/>
      <c r="J85" s="421"/>
      <c r="K85" s="421"/>
      <c r="L85" s="393" t="s">
        <v>1571</v>
      </c>
    </row>
    <row r="86" spans="1:12" s="300" customFormat="1" ht="38.25">
      <c r="A86" s="51" t="s">
        <v>931</v>
      </c>
      <c r="B86" s="51" t="s">
        <v>1098</v>
      </c>
      <c r="C86" s="130" t="s">
        <v>1083</v>
      </c>
      <c r="D86" s="167" t="s">
        <v>1084</v>
      </c>
      <c r="E86" s="73" t="s">
        <v>252</v>
      </c>
      <c r="F86" s="393">
        <v>14870026</v>
      </c>
      <c r="G86" s="218">
        <v>3</v>
      </c>
      <c r="H86" s="420" t="s">
        <v>1233</v>
      </c>
      <c r="I86" s="393"/>
      <c r="J86" s="408"/>
      <c r="K86" s="408"/>
      <c r="L86" s="393" t="s">
        <v>1571</v>
      </c>
    </row>
    <row r="87" spans="1:12" s="300" customFormat="1" ht="38.25">
      <c r="A87" s="51" t="s">
        <v>932</v>
      </c>
      <c r="B87" s="51" t="s">
        <v>1098</v>
      </c>
      <c r="C87" s="130" t="s">
        <v>1083</v>
      </c>
      <c r="D87" s="167" t="s">
        <v>1084</v>
      </c>
      <c r="E87" s="73" t="s">
        <v>253</v>
      </c>
      <c r="F87" s="393">
        <v>5213802</v>
      </c>
      <c r="G87" s="218">
        <v>9</v>
      </c>
      <c r="H87" s="420" t="s">
        <v>1233</v>
      </c>
      <c r="I87" s="393"/>
      <c r="J87" s="393"/>
      <c r="K87" s="393"/>
      <c r="L87" s="393" t="s">
        <v>1571</v>
      </c>
    </row>
    <row r="88" spans="1:12" s="300" customFormat="1" ht="38.25">
      <c r="A88" s="51" t="s">
        <v>933</v>
      </c>
      <c r="B88" s="51" t="s">
        <v>1098</v>
      </c>
      <c r="C88" s="130" t="s">
        <v>1083</v>
      </c>
      <c r="D88" s="167" t="s">
        <v>1084</v>
      </c>
      <c r="E88" s="73" t="s">
        <v>254</v>
      </c>
      <c r="F88" s="393">
        <v>11132954</v>
      </c>
      <c r="G88" s="218">
        <v>3</v>
      </c>
      <c r="H88" s="420" t="s">
        <v>1233</v>
      </c>
      <c r="I88" s="392"/>
      <c r="J88" s="321"/>
      <c r="K88" s="321"/>
      <c r="L88" s="393" t="s">
        <v>1571</v>
      </c>
    </row>
    <row r="89" spans="1:12" s="300" customFormat="1" ht="38.25">
      <c r="A89" s="51" t="s">
        <v>934</v>
      </c>
      <c r="B89" s="51" t="s">
        <v>1098</v>
      </c>
      <c r="C89" s="130" t="s">
        <v>1083</v>
      </c>
      <c r="D89" s="167" t="s">
        <v>1084</v>
      </c>
      <c r="E89" s="73" t="s">
        <v>255</v>
      </c>
      <c r="F89" s="393">
        <v>14199821</v>
      </c>
      <c r="G89" s="218">
        <v>3</v>
      </c>
      <c r="H89" s="420" t="s">
        <v>1233</v>
      </c>
      <c r="I89" s="421"/>
      <c r="J89" s="421"/>
      <c r="K89" s="421"/>
      <c r="L89" s="393" t="s">
        <v>1571</v>
      </c>
    </row>
    <row r="90" spans="1:12" s="300" customFormat="1" ht="38.25">
      <c r="A90" s="51" t="s">
        <v>935</v>
      </c>
      <c r="B90" s="51" t="s">
        <v>1098</v>
      </c>
      <c r="C90" s="130" t="s">
        <v>1083</v>
      </c>
      <c r="D90" s="167" t="s">
        <v>1084</v>
      </c>
      <c r="E90" s="73" t="s">
        <v>256</v>
      </c>
      <c r="F90" s="393">
        <v>14199871</v>
      </c>
      <c r="G90" s="218">
        <v>3</v>
      </c>
      <c r="H90" s="420" t="s">
        <v>1233</v>
      </c>
      <c r="I90" s="393"/>
      <c r="J90" s="408"/>
      <c r="K90" s="408"/>
      <c r="L90" s="393" t="s">
        <v>1571</v>
      </c>
    </row>
    <row r="91" spans="1:12" s="300" customFormat="1" ht="38.25">
      <c r="A91" s="51" t="s">
        <v>936</v>
      </c>
      <c r="B91" s="51" t="s">
        <v>1098</v>
      </c>
      <c r="C91" s="130" t="s">
        <v>1083</v>
      </c>
      <c r="D91" s="167" t="s">
        <v>1084</v>
      </c>
      <c r="E91" s="73" t="s">
        <v>257</v>
      </c>
      <c r="F91" s="393">
        <v>4111740</v>
      </c>
      <c r="G91" s="218">
        <v>12</v>
      </c>
      <c r="H91" s="420" t="s">
        <v>1233</v>
      </c>
      <c r="I91" s="393"/>
      <c r="J91" s="393"/>
      <c r="K91" s="393"/>
      <c r="L91" s="393" t="s">
        <v>1571</v>
      </c>
    </row>
    <row r="92" spans="1:12" s="300" customFormat="1" ht="38.25">
      <c r="A92" s="51" t="s">
        <v>937</v>
      </c>
      <c r="B92" s="51" t="s">
        <v>1098</v>
      </c>
      <c r="C92" s="130" t="s">
        <v>1083</v>
      </c>
      <c r="D92" s="167" t="s">
        <v>1084</v>
      </c>
      <c r="E92" s="73" t="s">
        <v>258</v>
      </c>
      <c r="F92" s="393">
        <v>14528437</v>
      </c>
      <c r="G92" s="218">
        <v>6</v>
      </c>
      <c r="H92" s="420" t="s">
        <v>1233</v>
      </c>
      <c r="I92" s="392"/>
      <c r="J92" s="321"/>
      <c r="K92" s="321"/>
      <c r="L92" s="393" t="s">
        <v>1571</v>
      </c>
    </row>
    <row r="93" spans="1:12" s="300" customFormat="1" ht="38.25">
      <c r="A93" s="51" t="s">
        <v>938</v>
      </c>
      <c r="B93" s="51" t="s">
        <v>1098</v>
      </c>
      <c r="C93" s="130" t="s">
        <v>1083</v>
      </c>
      <c r="D93" s="167" t="s">
        <v>1084</v>
      </c>
      <c r="E93" s="73" t="s">
        <v>259</v>
      </c>
      <c r="F93" s="393">
        <v>4017069</v>
      </c>
      <c r="G93" s="218">
        <v>3</v>
      </c>
      <c r="H93" s="420" t="s">
        <v>1233</v>
      </c>
      <c r="I93" s="421"/>
      <c r="J93" s="421"/>
      <c r="K93" s="421"/>
      <c r="L93" s="393" t="s">
        <v>1571</v>
      </c>
    </row>
    <row r="94" spans="1:12" s="300" customFormat="1" ht="38.25">
      <c r="A94" s="51" t="s">
        <v>939</v>
      </c>
      <c r="B94" s="51" t="s">
        <v>1098</v>
      </c>
      <c r="C94" s="130" t="s">
        <v>1083</v>
      </c>
      <c r="D94" s="167" t="s">
        <v>1084</v>
      </c>
      <c r="E94" s="73" t="s">
        <v>260</v>
      </c>
      <c r="F94" s="393">
        <v>4161951</v>
      </c>
      <c r="G94" s="218">
        <v>3</v>
      </c>
      <c r="H94" s="420" t="s">
        <v>1233</v>
      </c>
      <c r="I94" s="421"/>
      <c r="J94" s="421"/>
      <c r="K94" s="421"/>
      <c r="L94" s="393" t="s">
        <v>1571</v>
      </c>
    </row>
    <row r="95" spans="1:12" s="300" customFormat="1" ht="38.25">
      <c r="A95" s="51" t="s">
        <v>940</v>
      </c>
      <c r="B95" s="51" t="s">
        <v>1098</v>
      </c>
      <c r="C95" s="130" t="s">
        <v>1083</v>
      </c>
      <c r="D95" s="167" t="s">
        <v>1084</v>
      </c>
      <c r="E95" s="73" t="s">
        <v>261</v>
      </c>
      <c r="F95" s="393">
        <v>4157920</v>
      </c>
      <c r="G95" s="218">
        <v>3</v>
      </c>
      <c r="H95" s="420" t="s">
        <v>1233</v>
      </c>
      <c r="I95" s="393"/>
      <c r="J95" s="408"/>
      <c r="K95" s="408"/>
      <c r="L95" s="393" t="s">
        <v>1571</v>
      </c>
    </row>
    <row r="96" spans="1:12" s="300" customFormat="1" ht="38.25">
      <c r="A96" s="51" t="s">
        <v>941</v>
      </c>
      <c r="B96" s="51" t="s">
        <v>1098</v>
      </c>
      <c r="C96" s="130" t="s">
        <v>1083</v>
      </c>
      <c r="D96" s="167" t="s">
        <v>1084</v>
      </c>
      <c r="E96" s="73" t="s">
        <v>262</v>
      </c>
      <c r="F96" s="393">
        <v>3567642</v>
      </c>
      <c r="G96" s="218">
        <v>12</v>
      </c>
      <c r="H96" s="420" t="s">
        <v>1233</v>
      </c>
      <c r="I96" s="393"/>
      <c r="J96" s="393"/>
      <c r="K96" s="393"/>
      <c r="L96" s="393" t="s">
        <v>1571</v>
      </c>
    </row>
    <row r="97" spans="1:12" s="300" customFormat="1" ht="38.25">
      <c r="A97" s="51" t="s">
        <v>942</v>
      </c>
      <c r="B97" s="51" t="s">
        <v>1098</v>
      </c>
      <c r="C97" s="130" t="s">
        <v>1083</v>
      </c>
      <c r="D97" s="167" t="s">
        <v>1084</v>
      </c>
      <c r="E97" s="73" t="s">
        <v>263</v>
      </c>
      <c r="F97" s="393">
        <v>13736894</v>
      </c>
      <c r="G97" s="218">
        <v>9</v>
      </c>
      <c r="H97" s="420" t="s">
        <v>1233</v>
      </c>
      <c r="I97" s="392"/>
      <c r="J97" s="321"/>
      <c r="K97" s="321"/>
      <c r="L97" s="393" t="s">
        <v>1571</v>
      </c>
    </row>
    <row r="98" spans="1:12" s="300" customFormat="1" ht="38.25">
      <c r="A98" s="51" t="s">
        <v>943</v>
      </c>
      <c r="B98" s="51" t="s">
        <v>1098</v>
      </c>
      <c r="C98" s="130" t="s">
        <v>1083</v>
      </c>
      <c r="D98" s="167" t="s">
        <v>1084</v>
      </c>
      <c r="E98" s="73" t="s">
        <v>264</v>
      </c>
      <c r="F98" s="393">
        <v>10016976</v>
      </c>
      <c r="G98" s="218">
        <v>15</v>
      </c>
      <c r="H98" s="420" t="s">
        <v>1233</v>
      </c>
      <c r="I98" s="421"/>
      <c r="J98" s="421"/>
      <c r="K98" s="421"/>
      <c r="L98" s="393" t="s">
        <v>1571</v>
      </c>
    </row>
    <row r="99" spans="1:12" s="300" customFormat="1" ht="38.25">
      <c r="A99" s="51" t="s">
        <v>944</v>
      </c>
      <c r="B99" s="51" t="s">
        <v>1098</v>
      </c>
      <c r="C99" s="130" t="s">
        <v>1083</v>
      </c>
      <c r="D99" s="167" t="s">
        <v>1084</v>
      </c>
      <c r="E99" s="73" t="s">
        <v>265</v>
      </c>
      <c r="F99" s="393">
        <v>14200258</v>
      </c>
      <c r="G99" s="218">
        <v>6</v>
      </c>
      <c r="H99" s="420" t="s">
        <v>1233</v>
      </c>
      <c r="I99" s="393"/>
      <c r="J99" s="408"/>
      <c r="K99" s="408"/>
      <c r="L99" s="393" t="s">
        <v>1571</v>
      </c>
    </row>
    <row r="100" spans="1:12" s="300" customFormat="1" ht="38.25">
      <c r="A100" s="51" t="s">
        <v>945</v>
      </c>
      <c r="B100" s="51" t="s">
        <v>1098</v>
      </c>
      <c r="C100" s="130" t="s">
        <v>1083</v>
      </c>
      <c r="D100" s="167" t="s">
        <v>1084</v>
      </c>
      <c r="E100" s="73" t="s">
        <v>266</v>
      </c>
      <c r="F100" s="393">
        <v>14200129</v>
      </c>
      <c r="G100" s="218">
        <v>3</v>
      </c>
      <c r="H100" s="420" t="s">
        <v>1233</v>
      </c>
      <c r="I100" s="393"/>
      <c r="J100" s="393"/>
      <c r="K100" s="393"/>
      <c r="L100" s="393" t="s">
        <v>1571</v>
      </c>
    </row>
    <row r="101" spans="1:12" s="300" customFormat="1" ht="38.25">
      <c r="A101" s="51" t="s">
        <v>946</v>
      </c>
      <c r="B101" s="51" t="s">
        <v>1098</v>
      </c>
      <c r="C101" s="130" t="s">
        <v>1083</v>
      </c>
      <c r="D101" s="167" t="s">
        <v>1084</v>
      </c>
      <c r="E101" s="73" t="s">
        <v>267</v>
      </c>
      <c r="F101" s="393">
        <v>4649055</v>
      </c>
      <c r="G101" s="218">
        <v>12</v>
      </c>
      <c r="H101" s="420" t="s">
        <v>1233</v>
      </c>
      <c r="I101" s="392"/>
      <c r="J101" s="321"/>
      <c r="K101" s="321"/>
      <c r="L101" s="393" t="s">
        <v>1571</v>
      </c>
    </row>
    <row r="102" spans="1:12" s="300" customFormat="1" ht="38.25">
      <c r="A102" s="51" t="s">
        <v>947</v>
      </c>
      <c r="B102" s="51" t="s">
        <v>1098</v>
      </c>
      <c r="C102" s="130" t="s">
        <v>1083</v>
      </c>
      <c r="D102" s="167" t="s">
        <v>1084</v>
      </c>
      <c r="E102" s="73" t="s">
        <v>268</v>
      </c>
      <c r="F102" s="393">
        <v>10984574</v>
      </c>
      <c r="G102" s="218">
        <v>6</v>
      </c>
      <c r="H102" s="420" t="s">
        <v>1233</v>
      </c>
      <c r="I102" s="421"/>
      <c r="J102" s="421"/>
      <c r="K102" s="421"/>
      <c r="L102" s="393" t="s">
        <v>1571</v>
      </c>
    </row>
    <row r="103" spans="1:12" s="300" customFormat="1" ht="38.25">
      <c r="A103" s="51" t="s">
        <v>948</v>
      </c>
      <c r="B103" s="51" t="s">
        <v>1098</v>
      </c>
      <c r="C103" s="130" t="s">
        <v>1083</v>
      </c>
      <c r="D103" s="167" t="s">
        <v>1084</v>
      </c>
      <c r="E103" s="73" t="s">
        <v>269</v>
      </c>
      <c r="F103" s="393">
        <v>14199833</v>
      </c>
      <c r="G103" s="218">
        <v>3</v>
      </c>
      <c r="H103" s="420" t="s">
        <v>1233</v>
      </c>
      <c r="I103" s="393"/>
      <c r="J103" s="408"/>
      <c r="K103" s="408"/>
      <c r="L103" s="393" t="s">
        <v>1571</v>
      </c>
    </row>
    <row r="104" spans="1:12" s="300" customFormat="1" ht="38.25">
      <c r="A104" s="51" t="s">
        <v>949</v>
      </c>
      <c r="B104" s="51" t="s">
        <v>1098</v>
      </c>
      <c r="C104" s="130" t="s">
        <v>1083</v>
      </c>
      <c r="D104" s="167" t="s">
        <v>1084</v>
      </c>
      <c r="E104" s="73" t="s">
        <v>270</v>
      </c>
      <c r="F104" s="393">
        <v>15040800</v>
      </c>
      <c r="G104" s="218">
        <v>6</v>
      </c>
      <c r="H104" s="420" t="s">
        <v>1233</v>
      </c>
      <c r="I104" s="393"/>
      <c r="J104" s="393"/>
      <c r="K104" s="393"/>
      <c r="L104" s="393" t="s">
        <v>1571</v>
      </c>
    </row>
    <row r="105" spans="1:12" s="300" customFormat="1" ht="38.25">
      <c r="A105" s="51" t="s">
        <v>950</v>
      </c>
      <c r="B105" s="51" t="s">
        <v>1098</v>
      </c>
      <c r="C105" s="130" t="s">
        <v>1083</v>
      </c>
      <c r="D105" s="167" t="s">
        <v>1084</v>
      </c>
      <c r="E105" s="73" t="s">
        <v>271</v>
      </c>
      <c r="F105" s="393">
        <v>31062036</v>
      </c>
      <c r="G105" s="218">
        <v>2</v>
      </c>
      <c r="H105" s="420" t="s">
        <v>1233</v>
      </c>
      <c r="I105" s="392"/>
      <c r="J105" s="321"/>
      <c r="K105" s="321"/>
      <c r="L105" s="393" t="s">
        <v>1571</v>
      </c>
    </row>
    <row r="106" spans="1:12" s="300" customFormat="1" ht="38.25">
      <c r="A106" s="51" t="s">
        <v>2463</v>
      </c>
      <c r="B106" s="51" t="s">
        <v>1098</v>
      </c>
      <c r="C106" s="130" t="s">
        <v>1083</v>
      </c>
      <c r="D106" s="167" t="s">
        <v>1084</v>
      </c>
      <c r="E106" s="73" t="s">
        <v>272</v>
      </c>
      <c r="F106" s="393">
        <v>14199937</v>
      </c>
      <c r="G106" s="218">
        <v>3</v>
      </c>
      <c r="H106" s="420" t="s">
        <v>1233</v>
      </c>
      <c r="I106" s="421"/>
      <c r="J106" s="421"/>
      <c r="K106" s="421"/>
      <c r="L106" s="393" t="s">
        <v>1571</v>
      </c>
    </row>
    <row r="107" spans="1:12" s="300" customFormat="1" ht="38.25">
      <c r="A107" s="51" t="s">
        <v>2467</v>
      </c>
      <c r="B107" s="51" t="s">
        <v>1098</v>
      </c>
      <c r="C107" s="130" t="s">
        <v>1083</v>
      </c>
      <c r="D107" s="167" t="s">
        <v>1084</v>
      </c>
      <c r="E107" s="73" t="s">
        <v>273</v>
      </c>
      <c r="F107" s="393">
        <v>4520074</v>
      </c>
      <c r="G107" s="218">
        <v>3</v>
      </c>
      <c r="H107" s="420" t="s">
        <v>1233</v>
      </c>
      <c r="I107" s="393"/>
      <c r="J107" s="408"/>
      <c r="K107" s="408"/>
      <c r="L107" s="393" t="s">
        <v>1571</v>
      </c>
    </row>
    <row r="108" spans="1:12" s="300" customFormat="1" ht="38.25">
      <c r="A108" s="51" t="s">
        <v>2468</v>
      </c>
      <c r="B108" s="51" t="s">
        <v>1098</v>
      </c>
      <c r="C108" s="130" t="s">
        <v>1083</v>
      </c>
      <c r="D108" s="167" t="s">
        <v>1084</v>
      </c>
      <c r="E108" s="73" t="s">
        <v>274</v>
      </c>
      <c r="F108" s="393">
        <v>3474960</v>
      </c>
      <c r="G108" s="218">
        <v>9</v>
      </c>
      <c r="H108" s="420" t="s">
        <v>1233</v>
      </c>
      <c r="I108" s="393"/>
      <c r="J108" s="393"/>
      <c r="K108" s="393"/>
      <c r="L108" s="393" t="s">
        <v>1571</v>
      </c>
    </row>
    <row r="109" spans="1:12" s="300" customFormat="1" ht="38.25">
      <c r="A109" s="51" t="s">
        <v>2469</v>
      </c>
      <c r="B109" s="51" t="s">
        <v>1098</v>
      </c>
      <c r="C109" s="130" t="s">
        <v>1083</v>
      </c>
      <c r="D109" s="167" t="s">
        <v>1084</v>
      </c>
      <c r="E109" s="73" t="s">
        <v>275</v>
      </c>
      <c r="F109" s="393">
        <v>14199837</v>
      </c>
      <c r="G109" s="218">
        <v>3</v>
      </c>
      <c r="H109" s="420" t="s">
        <v>1233</v>
      </c>
      <c r="I109" s="392"/>
      <c r="J109" s="321"/>
      <c r="K109" s="321"/>
      <c r="L109" s="393" t="s">
        <v>1571</v>
      </c>
    </row>
    <row r="110" spans="1:12" s="300" customFormat="1" ht="38.25">
      <c r="A110" s="51" t="s">
        <v>2470</v>
      </c>
      <c r="B110" s="51" t="s">
        <v>1098</v>
      </c>
      <c r="C110" s="130" t="s">
        <v>1083</v>
      </c>
      <c r="D110" s="167" t="s">
        <v>1084</v>
      </c>
      <c r="E110" s="73" t="s">
        <v>276</v>
      </c>
      <c r="F110" s="393">
        <v>5737772</v>
      </c>
      <c r="G110" s="218">
        <v>3</v>
      </c>
      <c r="H110" s="420" t="s">
        <v>1233</v>
      </c>
      <c r="I110" s="421"/>
      <c r="J110" s="421"/>
      <c r="K110" s="421"/>
      <c r="L110" s="393" t="s">
        <v>1571</v>
      </c>
    </row>
    <row r="111" spans="1:12" s="300" customFormat="1" ht="38.25">
      <c r="A111" s="51" t="s">
        <v>2471</v>
      </c>
      <c r="B111" s="51" t="s">
        <v>1098</v>
      </c>
      <c r="C111" s="130" t="s">
        <v>1083</v>
      </c>
      <c r="D111" s="167" t="s">
        <v>1084</v>
      </c>
      <c r="E111" s="73" t="s">
        <v>277</v>
      </c>
      <c r="F111" s="393">
        <v>6266139</v>
      </c>
      <c r="G111" s="218">
        <v>9</v>
      </c>
      <c r="H111" s="420" t="s">
        <v>1233</v>
      </c>
      <c r="I111" s="393"/>
      <c r="J111" s="408"/>
      <c r="K111" s="408"/>
      <c r="L111" s="393" t="s">
        <v>1571</v>
      </c>
    </row>
    <row r="112" spans="1:12" s="300" customFormat="1" ht="38.25">
      <c r="A112" s="51" t="s">
        <v>2472</v>
      </c>
      <c r="B112" s="51" t="s">
        <v>1098</v>
      </c>
      <c r="C112" s="130" t="s">
        <v>1083</v>
      </c>
      <c r="D112" s="167" t="s">
        <v>1084</v>
      </c>
      <c r="E112" s="73" t="s">
        <v>278</v>
      </c>
      <c r="F112" s="393">
        <v>15008413</v>
      </c>
      <c r="G112" s="218">
        <v>12</v>
      </c>
      <c r="H112" s="420" t="s">
        <v>1233</v>
      </c>
      <c r="I112" s="393"/>
      <c r="J112" s="393"/>
      <c r="K112" s="393"/>
      <c r="L112" s="393" t="s">
        <v>1571</v>
      </c>
    </row>
    <row r="113" spans="1:12" s="300" customFormat="1" ht="38.25">
      <c r="A113" s="51" t="s">
        <v>2473</v>
      </c>
      <c r="B113" s="51" t="s">
        <v>1098</v>
      </c>
      <c r="C113" s="130" t="s">
        <v>1083</v>
      </c>
      <c r="D113" s="167" t="s">
        <v>1084</v>
      </c>
      <c r="E113" s="73" t="s">
        <v>279</v>
      </c>
      <c r="F113" s="393">
        <v>8223562</v>
      </c>
      <c r="G113" s="218">
        <v>3</v>
      </c>
      <c r="H113" s="420" t="s">
        <v>1233</v>
      </c>
      <c r="I113" s="392"/>
      <c r="J113" s="321"/>
      <c r="K113" s="321"/>
      <c r="L113" s="393" t="s">
        <v>1571</v>
      </c>
    </row>
    <row r="114" spans="1:12" s="300" customFormat="1" ht="38.25">
      <c r="A114" s="51" t="s">
        <v>2474</v>
      </c>
      <c r="B114" s="51" t="s">
        <v>1098</v>
      </c>
      <c r="C114" s="130" t="s">
        <v>1083</v>
      </c>
      <c r="D114" s="167" t="s">
        <v>1084</v>
      </c>
      <c r="E114" s="73" t="s">
        <v>280</v>
      </c>
      <c r="F114" s="393">
        <v>14200245</v>
      </c>
      <c r="G114" s="218">
        <v>3</v>
      </c>
      <c r="H114" s="420" t="s">
        <v>1233</v>
      </c>
      <c r="I114" s="421"/>
      <c r="J114" s="421"/>
      <c r="K114" s="421"/>
      <c r="L114" s="393" t="s">
        <v>1571</v>
      </c>
    </row>
    <row r="115" spans="1:12" s="300" customFormat="1" ht="38.25">
      <c r="A115" s="51" t="s">
        <v>2475</v>
      </c>
      <c r="B115" s="51" t="s">
        <v>1098</v>
      </c>
      <c r="C115" s="130" t="s">
        <v>1083</v>
      </c>
      <c r="D115" s="167" t="s">
        <v>1084</v>
      </c>
      <c r="E115" s="73" t="s">
        <v>281</v>
      </c>
      <c r="F115" s="393">
        <v>14200152</v>
      </c>
      <c r="G115" s="218">
        <v>3</v>
      </c>
      <c r="H115" s="420" t="s">
        <v>1233</v>
      </c>
      <c r="I115" s="392"/>
      <c r="J115" s="321"/>
      <c r="K115" s="321"/>
      <c r="L115" s="393" t="s">
        <v>1571</v>
      </c>
    </row>
    <row r="116" spans="1:12" s="300" customFormat="1" ht="38.25">
      <c r="A116" s="51" t="s">
        <v>2476</v>
      </c>
      <c r="B116" s="51" t="s">
        <v>1098</v>
      </c>
      <c r="C116" s="130" t="s">
        <v>1083</v>
      </c>
      <c r="D116" s="167" t="s">
        <v>1084</v>
      </c>
      <c r="E116" s="73" t="s">
        <v>282</v>
      </c>
      <c r="F116" s="393">
        <v>4181351</v>
      </c>
      <c r="G116" s="218">
        <v>3</v>
      </c>
      <c r="H116" s="420" t="s">
        <v>1233</v>
      </c>
      <c r="I116" s="421"/>
      <c r="J116" s="421"/>
      <c r="K116" s="421"/>
      <c r="L116" s="393" t="s">
        <v>1571</v>
      </c>
    </row>
    <row r="117" spans="1:12" s="300" customFormat="1" ht="38.25">
      <c r="A117" s="51" t="s">
        <v>2477</v>
      </c>
      <c r="B117" s="51" t="s">
        <v>1098</v>
      </c>
      <c r="C117" s="130" t="s">
        <v>1083</v>
      </c>
      <c r="D117" s="167" t="s">
        <v>1084</v>
      </c>
      <c r="E117" s="73" t="s">
        <v>283</v>
      </c>
      <c r="F117" s="393">
        <v>14725331</v>
      </c>
      <c r="G117" s="218">
        <v>3</v>
      </c>
      <c r="H117" s="420" t="s">
        <v>1233</v>
      </c>
      <c r="I117" s="393"/>
      <c r="J117" s="408"/>
      <c r="K117" s="408"/>
      <c r="L117" s="393" t="s">
        <v>1571</v>
      </c>
    </row>
    <row r="118" spans="1:12" s="300" customFormat="1" ht="38.25">
      <c r="A118" s="51" t="s">
        <v>2478</v>
      </c>
      <c r="B118" s="51" t="s">
        <v>1098</v>
      </c>
      <c r="C118" s="130" t="s">
        <v>1083</v>
      </c>
      <c r="D118" s="167" t="s">
        <v>1084</v>
      </c>
      <c r="E118" s="73" t="s">
        <v>284</v>
      </c>
      <c r="F118" s="393">
        <v>11288166</v>
      </c>
      <c r="G118" s="218">
        <v>6</v>
      </c>
      <c r="H118" s="420" t="s">
        <v>1233</v>
      </c>
      <c r="I118" s="392"/>
      <c r="J118" s="321"/>
      <c r="K118" s="321"/>
      <c r="L118" s="393" t="s">
        <v>1571</v>
      </c>
    </row>
    <row r="119" spans="1:12" s="300" customFormat="1" ht="38.25">
      <c r="A119" s="51" t="s">
        <v>2479</v>
      </c>
      <c r="B119" s="51" t="s">
        <v>1098</v>
      </c>
      <c r="C119" s="130" t="s">
        <v>1083</v>
      </c>
      <c r="D119" s="167" t="s">
        <v>1084</v>
      </c>
      <c r="E119" s="73" t="s">
        <v>285</v>
      </c>
      <c r="F119" s="393">
        <v>14199844</v>
      </c>
      <c r="G119" s="218">
        <v>3</v>
      </c>
      <c r="H119" s="420" t="s">
        <v>1233</v>
      </c>
      <c r="I119" s="421"/>
      <c r="J119" s="421"/>
      <c r="K119" s="421"/>
      <c r="L119" s="393" t="s">
        <v>1571</v>
      </c>
    </row>
    <row r="120" spans="1:12" s="300" customFormat="1" ht="38.25">
      <c r="A120" s="51" t="s">
        <v>2480</v>
      </c>
      <c r="B120" s="51" t="s">
        <v>1098</v>
      </c>
      <c r="C120" s="130" t="s">
        <v>1083</v>
      </c>
      <c r="D120" s="167" t="s">
        <v>1084</v>
      </c>
      <c r="E120" s="73" t="s">
        <v>286</v>
      </c>
      <c r="F120" s="393">
        <v>14199865</v>
      </c>
      <c r="G120" s="218">
        <v>6</v>
      </c>
      <c r="H120" s="420" t="s">
        <v>1233</v>
      </c>
      <c r="I120" s="393"/>
      <c r="J120" s="408"/>
      <c r="K120" s="408"/>
      <c r="L120" s="393" t="s">
        <v>1571</v>
      </c>
    </row>
    <row r="121" spans="1:12" s="300" customFormat="1" ht="38.25">
      <c r="A121" s="51" t="s">
        <v>2481</v>
      </c>
      <c r="B121" s="51" t="s">
        <v>1098</v>
      </c>
      <c r="C121" s="130" t="s">
        <v>1083</v>
      </c>
      <c r="D121" s="167" t="s">
        <v>1084</v>
      </c>
      <c r="E121" s="73" t="s">
        <v>287</v>
      </c>
      <c r="F121" s="393">
        <v>11136119</v>
      </c>
      <c r="G121" s="218">
        <v>3</v>
      </c>
      <c r="H121" s="420" t="s">
        <v>1233</v>
      </c>
      <c r="I121" s="393"/>
      <c r="J121" s="393"/>
      <c r="K121" s="393"/>
      <c r="L121" s="393" t="s">
        <v>1571</v>
      </c>
    </row>
    <row r="122" spans="1:12" s="300" customFormat="1" ht="38.25">
      <c r="A122" s="51" t="s">
        <v>2482</v>
      </c>
      <c r="B122" s="51" t="s">
        <v>1098</v>
      </c>
      <c r="C122" s="130" t="s">
        <v>1083</v>
      </c>
      <c r="D122" s="167" t="s">
        <v>1084</v>
      </c>
      <c r="E122" s="73" t="s">
        <v>288</v>
      </c>
      <c r="F122" s="393">
        <v>15165888</v>
      </c>
      <c r="G122" s="218">
        <v>6</v>
      </c>
      <c r="H122" s="420" t="s">
        <v>1233</v>
      </c>
      <c r="I122" s="392"/>
      <c r="J122" s="321"/>
      <c r="K122" s="321"/>
      <c r="L122" s="393" t="s">
        <v>1571</v>
      </c>
    </row>
    <row r="123" spans="1:12" s="300" customFormat="1" ht="38.25">
      <c r="A123" s="51" t="s">
        <v>2483</v>
      </c>
      <c r="B123" s="51" t="s">
        <v>1098</v>
      </c>
      <c r="C123" s="130" t="s">
        <v>1083</v>
      </c>
      <c r="D123" s="167" t="s">
        <v>1084</v>
      </c>
      <c r="E123" s="73" t="s">
        <v>289</v>
      </c>
      <c r="F123" s="393">
        <v>4870433</v>
      </c>
      <c r="G123" s="218">
        <v>3</v>
      </c>
      <c r="H123" s="420" t="s">
        <v>1233</v>
      </c>
      <c r="I123" s="421"/>
      <c r="J123" s="421"/>
      <c r="K123" s="421"/>
      <c r="L123" s="393" t="s">
        <v>1571</v>
      </c>
    </row>
    <row r="124" spans="1:12" s="300" customFormat="1" ht="38.25">
      <c r="A124" s="51" t="s">
        <v>2484</v>
      </c>
      <c r="B124" s="51" t="s">
        <v>1098</v>
      </c>
      <c r="C124" s="130" t="s">
        <v>1083</v>
      </c>
      <c r="D124" s="167" t="s">
        <v>1084</v>
      </c>
      <c r="E124" s="73" t="s">
        <v>290</v>
      </c>
      <c r="F124" s="393">
        <v>11288165</v>
      </c>
      <c r="G124" s="218">
        <v>6</v>
      </c>
      <c r="H124" s="420" t="s">
        <v>1233</v>
      </c>
      <c r="I124" s="393"/>
      <c r="J124" s="408"/>
      <c r="K124" s="408"/>
      <c r="L124" s="393" t="s">
        <v>1571</v>
      </c>
    </row>
    <row r="125" spans="1:12" s="300" customFormat="1" ht="38.25">
      <c r="A125" s="51" t="s">
        <v>2485</v>
      </c>
      <c r="B125" s="51" t="s">
        <v>1098</v>
      </c>
      <c r="C125" s="130" t="s">
        <v>1083</v>
      </c>
      <c r="D125" s="167" t="s">
        <v>1084</v>
      </c>
      <c r="E125" s="73" t="s">
        <v>291</v>
      </c>
      <c r="F125" s="393">
        <v>11136188</v>
      </c>
      <c r="G125" s="218">
        <v>3</v>
      </c>
      <c r="H125" s="420" t="s">
        <v>1233</v>
      </c>
      <c r="I125" s="393"/>
      <c r="J125" s="393"/>
      <c r="K125" s="393"/>
      <c r="L125" s="393" t="s">
        <v>1571</v>
      </c>
    </row>
    <row r="126" spans="1:12" s="300" customFormat="1" ht="38.25">
      <c r="A126" s="51" t="s">
        <v>2486</v>
      </c>
      <c r="B126" s="51" t="s">
        <v>1098</v>
      </c>
      <c r="C126" s="130" t="s">
        <v>1083</v>
      </c>
      <c r="D126" s="167" t="s">
        <v>1084</v>
      </c>
      <c r="E126" s="73" t="s">
        <v>292</v>
      </c>
      <c r="F126" s="393">
        <v>5259935</v>
      </c>
      <c r="G126" s="218">
        <v>12</v>
      </c>
      <c r="H126" s="420" t="s">
        <v>1233</v>
      </c>
      <c r="I126" s="392"/>
      <c r="J126" s="321"/>
      <c r="K126" s="321"/>
      <c r="L126" s="393" t="s">
        <v>1571</v>
      </c>
    </row>
    <row r="127" spans="1:12" s="300" customFormat="1" ht="38.25">
      <c r="A127" s="51" t="s">
        <v>2487</v>
      </c>
      <c r="B127" s="51" t="s">
        <v>1098</v>
      </c>
      <c r="C127" s="130" t="s">
        <v>1083</v>
      </c>
      <c r="D127" s="167" t="s">
        <v>1084</v>
      </c>
      <c r="E127" s="73" t="s">
        <v>293</v>
      </c>
      <c r="F127" s="393">
        <v>14199847</v>
      </c>
      <c r="G127" s="218">
        <v>3</v>
      </c>
      <c r="H127" s="420" t="s">
        <v>1233</v>
      </c>
      <c r="I127" s="421"/>
      <c r="J127" s="421"/>
      <c r="K127" s="421"/>
      <c r="L127" s="393" t="s">
        <v>1571</v>
      </c>
    </row>
    <row r="128" spans="1:12" s="300" customFormat="1" ht="38.25">
      <c r="A128" s="51" t="s">
        <v>2488</v>
      </c>
      <c r="B128" s="51" t="s">
        <v>1098</v>
      </c>
      <c r="C128" s="130" t="s">
        <v>1083</v>
      </c>
      <c r="D128" s="167" t="s">
        <v>1084</v>
      </c>
      <c r="E128" s="73" t="s">
        <v>294</v>
      </c>
      <c r="F128" s="393">
        <v>110025692</v>
      </c>
      <c r="G128" s="218">
        <v>1</v>
      </c>
      <c r="H128" s="420" t="s">
        <v>1233</v>
      </c>
      <c r="I128" s="393"/>
      <c r="J128" s="408"/>
      <c r="K128" s="408"/>
      <c r="L128" s="393" t="s">
        <v>1571</v>
      </c>
    </row>
    <row r="129" spans="1:12" s="300" customFormat="1" ht="38.25">
      <c r="A129" s="51" t="s">
        <v>2489</v>
      </c>
      <c r="B129" s="51" t="s">
        <v>1098</v>
      </c>
      <c r="C129" s="130" t="s">
        <v>1083</v>
      </c>
      <c r="D129" s="167" t="s">
        <v>1084</v>
      </c>
      <c r="E129" s="73" t="s">
        <v>295</v>
      </c>
      <c r="F129" s="393">
        <v>14199832</v>
      </c>
      <c r="G129" s="218">
        <v>3</v>
      </c>
      <c r="H129" s="420" t="s">
        <v>1233</v>
      </c>
      <c r="I129" s="393"/>
      <c r="J129" s="393"/>
      <c r="K129" s="393"/>
      <c r="L129" s="393" t="s">
        <v>1571</v>
      </c>
    </row>
    <row r="130" spans="1:12" s="300" customFormat="1" ht="38.25">
      <c r="A130" s="51" t="s">
        <v>2490</v>
      </c>
      <c r="B130" s="51" t="s">
        <v>1098</v>
      </c>
      <c r="C130" s="130" t="s">
        <v>1083</v>
      </c>
      <c r="D130" s="167" t="s">
        <v>1084</v>
      </c>
      <c r="E130" s="73" t="s">
        <v>296</v>
      </c>
      <c r="F130" s="393">
        <v>9753884</v>
      </c>
      <c r="G130" s="218">
        <v>3</v>
      </c>
      <c r="H130" s="420" t="s">
        <v>1233</v>
      </c>
      <c r="I130" s="392"/>
      <c r="J130" s="321"/>
      <c r="K130" s="321"/>
      <c r="L130" s="393" t="s">
        <v>1571</v>
      </c>
    </row>
    <row r="131" spans="1:12" s="300" customFormat="1" ht="38.25">
      <c r="A131" s="51" t="s">
        <v>2491</v>
      </c>
      <c r="B131" s="51" t="s">
        <v>1098</v>
      </c>
      <c r="C131" s="130" t="s">
        <v>1083</v>
      </c>
      <c r="D131" s="167" t="s">
        <v>1084</v>
      </c>
      <c r="E131" s="73" t="s">
        <v>297</v>
      </c>
      <c r="F131" s="393">
        <v>90911354</v>
      </c>
      <c r="G131" s="218">
        <v>3</v>
      </c>
      <c r="H131" s="420" t="s">
        <v>1233</v>
      </c>
      <c r="I131" s="421"/>
      <c r="J131" s="421"/>
      <c r="K131" s="421"/>
      <c r="L131" s="393" t="s">
        <v>1571</v>
      </c>
    </row>
    <row r="132" spans="1:12" s="300" customFormat="1" ht="38.25">
      <c r="A132" s="51" t="s">
        <v>2492</v>
      </c>
      <c r="B132" s="51" t="s">
        <v>1098</v>
      </c>
      <c r="C132" s="130" t="s">
        <v>1083</v>
      </c>
      <c r="D132" s="167" t="s">
        <v>1084</v>
      </c>
      <c r="E132" s="73" t="s">
        <v>298</v>
      </c>
      <c r="F132" s="393">
        <v>13875663</v>
      </c>
      <c r="G132" s="218">
        <v>3</v>
      </c>
      <c r="H132" s="420" t="s">
        <v>1233</v>
      </c>
      <c r="I132" s="393"/>
      <c r="J132" s="408"/>
      <c r="K132" s="408"/>
      <c r="L132" s="393" t="s">
        <v>1571</v>
      </c>
    </row>
    <row r="133" spans="1:12" s="300" customFormat="1" ht="38.25">
      <c r="A133" s="51" t="s">
        <v>2493</v>
      </c>
      <c r="B133" s="51" t="s">
        <v>1098</v>
      </c>
      <c r="C133" s="130" t="s">
        <v>1083</v>
      </c>
      <c r="D133" s="167" t="s">
        <v>1084</v>
      </c>
      <c r="E133" s="73" t="s">
        <v>299</v>
      </c>
      <c r="F133" s="393">
        <v>11146083</v>
      </c>
      <c r="G133" s="218">
        <v>3</v>
      </c>
      <c r="H133" s="420" t="s">
        <v>1233</v>
      </c>
      <c r="I133" s="393"/>
      <c r="J133" s="393"/>
      <c r="K133" s="393"/>
      <c r="L133" s="393" t="s">
        <v>1571</v>
      </c>
    </row>
    <row r="134" spans="1:12" s="300" customFormat="1" ht="38.25">
      <c r="A134" s="51" t="s">
        <v>2494</v>
      </c>
      <c r="B134" s="51" t="s">
        <v>1098</v>
      </c>
      <c r="C134" s="130" t="s">
        <v>1083</v>
      </c>
      <c r="D134" s="167" t="s">
        <v>1084</v>
      </c>
      <c r="E134" s="73" t="s">
        <v>300</v>
      </c>
      <c r="F134" s="393">
        <v>11417741</v>
      </c>
      <c r="G134" s="218">
        <v>3</v>
      </c>
      <c r="H134" s="420" t="s">
        <v>1233</v>
      </c>
      <c r="I134" s="392"/>
      <c r="J134" s="321"/>
      <c r="K134" s="321"/>
      <c r="L134" s="393" t="s">
        <v>1571</v>
      </c>
    </row>
    <row r="135" spans="1:12" s="300" customFormat="1" ht="38.25">
      <c r="A135" s="51" t="s">
        <v>2495</v>
      </c>
      <c r="B135" s="51" t="s">
        <v>1098</v>
      </c>
      <c r="C135" s="130" t="s">
        <v>1083</v>
      </c>
      <c r="D135" s="167" t="s">
        <v>1084</v>
      </c>
      <c r="E135" s="73" t="s">
        <v>301</v>
      </c>
      <c r="F135" s="393">
        <v>13029840</v>
      </c>
      <c r="G135" s="218">
        <v>12</v>
      </c>
      <c r="H135" s="420" t="s">
        <v>1233</v>
      </c>
      <c r="I135" s="421"/>
      <c r="J135" s="421"/>
      <c r="K135" s="421"/>
      <c r="L135" s="393" t="s">
        <v>1571</v>
      </c>
    </row>
    <row r="136" spans="1:12" s="300" customFormat="1" ht="38.25">
      <c r="A136" s="51" t="s">
        <v>2496</v>
      </c>
      <c r="B136" s="51" t="s">
        <v>1098</v>
      </c>
      <c r="C136" s="130" t="s">
        <v>1083</v>
      </c>
      <c r="D136" s="167" t="s">
        <v>1084</v>
      </c>
      <c r="E136" s="73" t="s">
        <v>302</v>
      </c>
      <c r="F136" s="393">
        <v>11425200</v>
      </c>
      <c r="G136" s="218">
        <v>3</v>
      </c>
      <c r="H136" s="420" t="s">
        <v>1233</v>
      </c>
      <c r="I136" s="393"/>
      <c r="J136" s="408"/>
      <c r="K136" s="408"/>
      <c r="L136" s="393" t="s">
        <v>1571</v>
      </c>
    </row>
    <row r="137" spans="1:12" s="300" customFormat="1" ht="38.25">
      <c r="A137" s="51" t="s">
        <v>2497</v>
      </c>
      <c r="B137" s="51" t="s">
        <v>1098</v>
      </c>
      <c r="C137" s="130" t="s">
        <v>1083</v>
      </c>
      <c r="D137" s="167" t="s">
        <v>1084</v>
      </c>
      <c r="E137" s="73" t="s">
        <v>303</v>
      </c>
      <c r="F137" s="393">
        <v>14709644</v>
      </c>
      <c r="G137" s="218">
        <v>3</v>
      </c>
      <c r="H137" s="420" t="s">
        <v>1233</v>
      </c>
      <c r="I137" s="393"/>
      <c r="J137" s="393"/>
      <c r="K137" s="393"/>
      <c r="L137" s="393" t="s">
        <v>1571</v>
      </c>
    </row>
    <row r="138" spans="1:12" s="300" customFormat="1" ht="38.25">
      <c r="A138" s="51" t="s">
        <v>2498</v>
      </c>
      <c r="B138" s="51" t="s">
        <v>1098</v>
      </c>
      <c r="C138" s="130" t="s">
        <v>1083</v>
      </c>
      <c r="D138" s="167" t="s">
        <v>1084</v>
      </c>
      <c r="E138" s="73" t="s">
        <v>304</v>
      </c>
      <c r="F138" s="393">
        <v>27923206</v>
      </c>
      <c r="G138" s="218">
        <v>3</v>
      </c>
      <c r="H138" s="420" t="s">
        <v>1233</v>
      </c>
      <c r="I138" s="392"/>
      <c r="J138" s="321"/>
      <c r="K138" s="321"/>
      <c r="L138" s="393" t="s">
        <v>1571</v>
      </c>
    </row>
    <row r="139" spans="1:12" s="300" customFormat="1" ht="38.25">
      <c r="A139" s="51" t="s">
        <v>2499</v>
      </c>
      <c r="B139" s="51" t="s">
        <v>1098</v>
      </c>
      <c r="C139" s="130" t="s">
        <v>1083</v>
      </c>
      <c r="D139" s="167" t="s">
        <v>1084</v>
      </c>
      <c r="E139" s="73" t="s">
        <v>305</v>
      </c>
      <c r="F139" s="393">
        <v>13875660</v>
      </c>
      <c r="G139" s="218">
        <v>3</v>
      </c>
      <c r="H139" s="420" t="s">
        <v>1233</v>
      </c>
      <c r="I139" s="421"/>
      <c r="J139" s="421"/>
      <c r="K139" s="421"/>
      <c r="L139" s="393" t="s">
        <v>1571</v>
      </c>
    </row>
    <row r="140" spans="1:12" s="300" customFormat="1" ht="38.25">
      <c r="A140" s="51" t="s">
        <v>2500</v>
      </c>
      <c r="B140" s="51" t="s">
        <v>1098</v>
      </c>
      <c r="C140" s="130" t="s">
        <v>1083</v>
      </c>
      <c r="D140" s="167" t="s">
        <v>1084</v>
      </c>
      <c r="E140" s="73" t="s">
        <v>306</v>
      </c>
      <c r="F140" s="393">
        <v>11130657</v>
      </c>
      <c r="G140" s="218">
        <v>3</v>
      </c>
      <c r="H140" s="420" t="s">
        <v>1233</v>
      </c>
      <c r="I140" s="393"/>
      <c r="J140" s="408"/>
      <c r="K140" s="408"/>
      <c r="L140" s="393" t="s">
        <v>1571</v>
      </c>
    </row>
    <row r="141" spans="1:12" s="300" customFormat="1" ht="38.25">
      <c r="A141" s="51" t="s">
        <v>2501</v>
      </c>
      <c r="B141" s="51" t="s">
        <v>1098</v>
      </c>
      <c r="C141" s="130" t="s">
        <v>1083</v>
      </c>
      <c r="D141" s="167" t="s">
        <v>1084</v>
      </c>
      <c r="E141" s="73" t="s">
        <v>307</v>
      </c>
      <c r="F141" s="393">
        <v>13598008</v>
      </c>
      <c r="G141" s="218">
        <v>3</v>
      </c>
      <c r="H141" s="420" t="s">
        <v>1233</v>
      </c>
      <c r="I141" s="393"/>
      <c r="J141" s="393"/>
      <c r="K141" s="393"/>
      <c r="L141" s="393" t="s">
        <v>1571</v>
      </c>
    </row>
    <row r="142" spans="1:12" s="300" customFormat="1" ht="38.25">
      <c r="A142" s="51" t="s">
        <v>2502</v>
      </c>
      <c r="B142" s="51" t="s">
        <v>1098</v>
      </c>
      <c r="C142" s="130" t="s">
        <v>1083</v>
      </c>
      <c r="D142" s="167" t="s">
        <v>1084</v>
      </c>
      <c r="E142" s="73" t="s">
        <v>308</v>
      </c>
      <c r="F142" s="393">
        <v>15121587</v>
      </c>
      <c r="G142" s="218">
        <v>3</v>
      </c>
      <c r="H142" s="420" t="s">
        <v>1233</v>
      </c>
      <c r="I142" s="392"/>
      <c r="J142" s="321"/>
      <c r="K142" s="321"/>
      <c r="L142" s="393" t="s">
        <v>1571</v>
      </c>
    </row>
    <row r="143" spans="1:12" s="300" customFormat="1" ht="38.25">
      <c r="A143" s="51" t="s">
        <v>2503</v>
      </c>
      <c r="B143" s="51" t="s">
        <v>1098</v>
      </c>
      <c r="C143" s="130" t="s">
        <v>1083</v>
      </c>
      <c r="D143" s="167" t="s">
        <v>1084</v>
      </c>
      <c r="E143" s="73" t="s">
        <v>309</v>
      </c>
      <c r="F143" s="393">
        <v>10404444</v>
      </c>
      <c r="G143" s="218">
        <v>3</v>
      </c>
      <c r="H143" s="420" t="s">
        <v>1233</v>
      </c>
      <c r="I143" s="421"/>
      <c r="J143" s="421"/>
      <c r="K143" s="421"/>
      <c r="L143" s="393" t="s">
        <v>1571</v>
      </c>
    </row>
    <row r="144" spans="1:12" s="300" customFormat="1" ht="38.25">
      <c r="A144" s="51" t="s">
        <v>2504</v>
      </c>
      <c r="B144" s="51" t="s">
        <v>1098</v>
      </c>
      <c r="C144" s="130" t="s">
        <v>1083</v>
      </c>
      <c r="D144" s="167" t="s">
        <v>1084</v>
      </c>
      <c r="E144" s="73" t="s">
        <v>310</v>
      </c>
      <c r="F144" s="393">
        <v>7352381</v>
      </c>
      <c r="G144" s="218">
        <v>3</v>
      </c>
      <c r="H144" s="420" t="s">
        <v>1233</v>
      </c>
      <c r="I144" s="393"/>
      <c r="J144" s="408"/>
      <c r="K144" s="408"/>
      <c r="L144" s="393" t="s">
        <v>1571</v>
      </c>
    </row>
    <row r="145" spans="1:12" s="300" customFormat="1" ht="38.25">
      <c r="A145" s="51" t="s">
        <v>2505</v>
      </c>
      <c r="B145" s="51" t="s">
        <v>1098</v>
      </c>
      <c r="C145" s="130" t="s">
        <v>1083</v>
      </c>
      <c r="D145" s="167" t="s">
        <v>1084</v>
      </c>
      <c r="E145" s="73" t="s">
        <v>311</v>
      </c>
      <c r="F145" s="393">
        <v>10962725</v>
      </c>
      <c r="G145" s="218">
        <v>6</v>
      </c>
      <c r="H145" s="420" t="s">
        <v>1233</v>
      </c>
      <c r="I145" s="393"/>
      <c r="J145" s="393"/>
      <c r="K145" s="393"/>
      <c r="L145" s="393" t="s">
        <v>1571</v>
      </c>
    </row>
    <row r="146" spans="1:12" s="300" customFormat="1" ht="38.25">
      <c r="A146" s="51" t="s">
        <v>2506</v>
      </c>
      <c r="B146" s="51" t="s">
        <v>1098</v>
      </c>
      <c r="C146" s="130" t="s">
        <v>1083</v>
      </c>
      <c r="D146" s="167" t="s">
        <v>1084</v>
      </c>
      <c r="E146" s="73" t="s">
        <v>312</v>
      </c>
      <c r="F146" s="393">
        <v>26766557</v>
      </c>
      <c r="G146" s="218">
        <v>2</v>
      </c>
      <c r="H146" s="420" t="s">
        <v>1233</v>
      </c>
      <c r="I146" s="392"/>
      <c r="J146" s="321"/>
      <c r="K146" s="321"/>
      <c r="L146" s="393" t="s">
        <v>1571</v>
      </c>
    </row>
    <row r="147" spans="1:12" s="300" customFormat="1" ht="38.25">
      <c r="A147" s="51" t="s">
        <v>2507</v>
      </c>
      <c r="B147" s="51" t="s">
        <v>1098</v>
      </c>
      <c r="C147" s="130" t="s">
        <v>1083</v>
      </c>
      <c r="D147" s="167" t="s">
        <v>1084</v>
      </c>
      <c r="E147" s="73" t="s">
        <v>313</v>
      </c>
      <c r="F147" s="393">
        <v>14199990</v>
      </c>
      <c r="G147" s="218">
        <v>3</v>
      </c>
      <c r="H147" s="420" t="s">
        <v>1233</v>
      </c>
      <c r="I147" s="421"/>
      <c r="J147" s="421"/>
      <c r="K147" s="421"/>
      <c r="L147" s="393" t="s">
        <v>1571</v>
      </c>
    </row>
    <row r="148" spans="1:12" s="300" customFormat="1" ht="38.25">
      <c r="A148" s="51" t="s">
        <v>2508</v>
      </c>
      <c r="B148" s="51" t="s">
        <v>1098</v>
      </c>
      <c r="C148" s="130" t="s">
        <v>1083</v>
      </c>
      <c r="D148" s="167" t="s">
        <v>1084</v>
      </c>
      <c r="E148" s="73" t="s">
        <v>314</v>
      </c>
      <c r="F148" s="393">
        <v>14038933</v>
      </c>
      <c r="G148" s="218">
        <v>9</v>
      </c>
      <c r="H148" s="420" t="s">
        <v>1233</v>
      </c>
      <c r="I148" s="421"/>
      <c r="J148" s="421"/>
      <c r="K148" s="421"/>
      <c r="L148" s="393" t="s">
        <v>1571</v>
      </c>
    </row>
    <row r="149" spans="1:12" s="300" customFormat="1" ht="38.25">
      <c r="A149" s="51" t="s">
        <v>2509</v>
      </c>
      <c r="B149" s="51" t="s">
        <v>1098</v>
      </c>
      <c r="C149" s="130" t="s">
        <v>1083</v>
      </c>
      <c r="D149" s="167" t="s">
        <v>1084</v>
      </c>
      <c r="E149" s="73" t="s">
        <v>315</v>
      </c>
      <c r="F149" s="393">
        <v>14199866</v>
      </c>
      <c r="G149" s="218">
        <v>3</v>
      </c>
      <c r="H149" s="420" t="s">
        <v>1233</v>
      </c>
      <c r="I149" s="393"/>
      <c r="J149" s="408"/>
      <c r="K149" s="408"/>
      <c r="L149" s="393" t="s">
        <v>1571</v>
      </c>
    </row>
    <row r="150" spans="1:12" s="300" customFormat="1" ht="38.25">
      <c r="A150" s="51" t="s">
        <v>2510</v>
      </c>
      <c r="B150" s="51" t="s">
        <v>1098</v>
      </c>
      <c r="C150" s="130" t="s">
        <v>1083</v>
      </c>
      <c r="D150" s="167" t="s">
        <v>1084</v>
      </c>
      <c r="E150" s="73" t="s">
        <v>316</v>
      </c>
      <c r="F150" s="393">
        <v>6267887</v>
      </c>
      <c r="G150" s="218">
        <v>9</v>
      </c>
      <c r="H150" s="420" t="s">
        <v>1233</v>
      </c>
      <c r="I150" s="393"/>
      <c r="J150" s="393"/>
      <c r="K150" s="393"/>
      <c r="L150" s="393" t="s">
        <v>1571</v>
      </c>
    </row>
    <row r="151" spans="1:12" s="300" customFormat="1" ht="38.25">
      <c r="A151" s="51" t="s">
        <v>2511</v>
      </c>
      <c r="B151" s="51" t="s">
        <v>1098</v>
      </c>
      <c r="C151" s="130" t="s">
        <v>1083</v>
      </c>
      <c r="D151" s="167" t="s">
        <v>1084</v>
      </c>
      <c r="E151" s="73" t="s">
        <v>317</v>
      </c>
      <c r="F151" s="393">
        <v>14200130</v>
      </c>
      <c r="G151" s="218">
        <v>3</v>
      </c>
      <c r="H151" s="420" t="s">
        <v>1233</v>
      </c>
      <c r="I151" s="392"/>
      <c r="J151" s="321"/>
      <c r="K151" s="321"/>
      <c r="L151" s="393" t="s">
        <v>1571</v>
      </c>
    </row>
    <row r="152" spans="1:12" s="300" customFormat="1" ht="38.25">
      <c r="A152" s="51" t="s">
        <v>2512</v>
      </c>
      <c r="B152" s="51" t="s">
        <v>1098</v>
      </c>
      <c r="C152" s="130" t="s">
        <v>1083</v>
      </c>
      <c r="D152" s="167" t="s">
        <v>1084</v>
      </c>
      <c r="E152" s="73" t="s">
        <v>318</v>
      </c>
      <c r="F152" s="393">
        <v>14200478</v>
      </c>
      <c r="G152" s="218">
        <v>3</v>
      </c>
      <c r="H152" s="420" t="s">
        <v>1233</v>
      </c>
      <c r="I152" s="421"/>
      <c r="J152" s="421"/>
      <c r="K152" s="421"/>
      <c r="L152" s="393" t="s">
        <v>1571</v>
      </c>
    </row>
    <row r="153" spans="1:12" s="300" customFormat="1" ht="38.25">
      <c r="A153" s="51" t="s">
        <v>2513</v>
      </c>
      <c r="B153" s="51" t="s">
        <v>1098</v>
      </c>
      <c r="C153" s="130" t="s">
        <v>1083</v>
      </c>
      <c r="D153" s="167" t="s">
        <v>1084</v>
      </c>
      <c r="E153" s="73" t="s">
        <v>319</v>
      </c>
      <c r="F153" s="393">
        <v>14200032</v>
      </c>
      <c r="G153" s="218">
        <v>3</v>
      </c>
      <c r="H153" s="420" t="s">
        <v>1233</v>
      </c>
      <c r="I153" s="393"/>
      <c r="J153" s="408"/>
      <c r="K153" s="408"/>
      <c r="L153" s="393" t="s">
        <v>1571</v>
      </c>
    </row>
    <row r="154" spans="1:12" s="300" customFormat="1" ht="38.25">
      <c r="A154" s="51" t="s">
        <v>2514</v>
      </c>
      <c r="B154" s="51" t="s">
        <v>1098</v>
      </c>
      <c r="C154" s="130" t="s">
        <v>1083</v>
      </c>
      <c r="D154" s="167" t="s">
        <v>1084</v>
      </c>
      <c r="E154" s="73" t="s">
        <v>320</v>
      </c>
      <c r="F154" s="393">
        <v>14725342</v>
      </c>
      <c r="G154" s="218">
        <v>3</v>
      </c>
      <c r="H154" s="420" t="s">
        <v>1233</v>
      </c>
      <c r="I154" s="393"/>
      <c r="J154" s="393"/>
      <c r="K154" s="393"/>
      <c r="L154" s="393" t="s">
        <v>1571</v>
      </c>
    </row>
    <row r="155" spans="1:12" s="300" customFormat="1" ht="38.25">
      <c r="A155" s="51" t="s">
        <v>2515</v>
      </c>
      <c r="B155" s="51" t="s">
        <v>1098</v>
      </c>
      <c r="C155" s="130" t="s">
        <v>1083</v>
      </c>
      <c r="D155" s="167" t="s">
        <v>1084</v>
      </c>
      <c r="E155" s="73" t="s">
        <v>321</v>
      </c>
      <c r="F155" s="393">
        <v>8146601</v>
      </c>
      <c r="G155" s="218">
        <v>3</v>
      </c>
      <c r="H155" s="420" t="s">
        <v>1233</v>
      </c>
      <c r="I155" s="392"/>
      <c r="J155" s="321"/>
      <c r="K155" s="321"/>
      <c r="L155" s="393" t="s">
        <v>1571</v>
      </c>
    </row>
    <row r="156" spans="1:12" s="300" customFormat="1" ht="38.25">
      <c r="A156" s="51" t="s">
        <v>2516</v>
      </c>
      <c r="B156" s="51" t="s">
        <v>1098</v>
      </c>
      <c r="C156" s="130" t="s">
        <v>1083</v>
      </c>
      <c r="D156" s="167" t="s">
        <v>1084</v>
      </c>
      <c r="E156" s="73" t="s">
        <v>322</v>
      </c>
      <c r="F156" s="393">
        <v>14199831</v>
      </c>
      <c r="G156" s="218">
        <v>3</v>
      </c>
      <c r="H156" s="420" t="s">
        <v>1233</v>
      </c>
      <c r="I156" s="421"/>
      <c r="J156" s="421"/>
      <c r="K156" s="421"/>
      <c r="L156" s="393" t="s">
        <v>1571</v>
      </c>
    </row>
    <row r="157" spans="1:12" s="300" customFormat="1" ht="38.25">
      <c r="A157" s="51" t="s">
        <v>2517</v>
      </c>
      <c r="B157" s="51" t="s">
        <v>1098</v>
      </c>
      <c r="C157" s="130" t="s">
        <v>1083</v>
      </c>
      <c r="D157" s="167" t="s">
        <v>1084</v>
      </c>
      <c r="E157" s="73" t="s">
        <v>323</v>
      </c>
      <c r="F157" s="393">
        <v>14199838</v>
      </c>
      <c r="G157" s="218">
        <v>6</v>
      </c>
      <c r="H157" s="420" t="s">
        <v>1233</v>
      </c>
      <c r="I157" s="393"/>
      <c r="J157" s="408"/>
      <c r="K157" s="408"/>
      <c r="L157" s="393" t="s">
        <v>1571</v>
      </c>
    </row>
    <row r="158" spans="1:12" s="300" customFormat="1" ht="38.25">
      <c r="A158" s="51" t="s">
        <v>1178</v>
      </c>
      <c r="B158" s="51" t="s">
        <v>1098</v>
      </c>
      <c r="C158" s="130" t="s">
        <v>1083</v>
      </c>
      <c r="D158" s="167" t="s">
        <v>1084</v>
      </c>
      <c r="E158" s="73" t="s">
        <v>324</v>
      </c>
      <c r="F158" s="393">
        <v>10144237</v>
      </c>
      <c r="G158" s="218">
        <v>3</v>
      </c>
      <c r="H158" s="420" t="s">
        <v>1233</v>
      </c>
      <c r="I158" s="393"/>
      <c r="J158" s="393"/>
      <c r="K158" s="393"/>
      <c r="L158" s="393" t="s">
        <v>1571</v>
      </c>
    </row>
    <row r="159" spans="1:12" s="300" customFormat="1" ht="38.25">
      <c r="A159" s="51" t="s">
        <v>1179</v>
      </c>
      <c r="B159" s="51" t="s">
        <v>1098</v>
      </c>
      <c r="C159" s="130" t="s">
        <v>1083</v>
      </c>
      <c r="D159" s="167" t="s">
        <v>1084</v>
      </c>
      <c r="E159" s="73" t="s">
        <v>2587</v>
      </c>
      <c r="F159" s="393">
        <v>11135933</v>
      </c>
      <c r="G159" s="218">
        <v>3</v>
      </c>
      <c r="H159" s="420" t="s">
        <v>1233</v>
      </c>
      <c r="I159" s="392"/>
      <c r="J159" s="321"/>
      <c r="K159" s="321"/>
      <c r="L159" s="393" t="s">
        <v>1571</v>
      </c>
    </row>
    <row r="160" spans="1:12" s="300" customFormat="1" ht="38.25">
      <c r="A160" s="51" t="s">
        <v>1180</v>
      </c>
      <c r="B160" s="51" t="s">
        <v>1098</v>
      </c>
      <c r="C160" s="130" t="s">
        <v>1083</v>
      </c>
      <c r="D160" s="167" t="s">
        <v>1084</v>
      </c>
      <c r="E160" s="73" t="s">
        <v>325</v>
      </c>
      <c r="F160" s="393">
        <v>14199814</v>
      </c>
      <c r="G160" s="218">
        <v>3</v>
      </c>
      <c r="H160" s="420" t="s">
        <v>1233</v>
      </c>
      <c r="I160" s="421"/>
      <c r="J160" s="421"/>
      <c r="K160" s="421"/>
      <c r="L160" s="393" t="s">
        <v>1571</v>
      </c>
    </row>
    <row r="161" spans="1:12" s="300" customFormat="1" ht="38.25">
      <c r="A161" s="51" t="s">
        <v>1181</v>
      </c>
      <c r="B161" s="51" t="s">
        <v>1098</v>
      </c>
      <c r="C161" s="130" t="s">
        <v>1083</v>
      </c>
      <c r="D161" s="167" t="s">
        <v>1084</v>
      </c>
      <c r="E161" s="73" t="s">
        <v>326</v>
      </c>
      <c r="F161" s="393">
        <v>14957458</v>
      </c>
      <c r="G161" s="218">
        <v>3</v>
      </c>
      <c r="H161" s="420" t="s">
        <v>1233</v>
      </c>
      <c r="I161" s="393"/>
      <c r="J161" s="408"/>
      <c r="K161" s="408"/>
      <c r="L161" s="393" t="s">
        <v>1571</v>
      </c>
    </row>
    <row r="162" spans="1:12" s="300" customFormat="1" ht="38.25">
      <c r="A162" s="51" t="s">
        <v>1182</v>
      </c>
      <c r="B162" s="51" t="s">
        <v>1098</v>
      </c>
      <c r="C162" s="130" t="s">
        <v>1083</v>
      </c>
      <c r="D162" s="167" t="s">
        <v>1084</v>
      </c>
      <c r="E162" s="73" t="s">
        <v>327</v>
      </c>
      <c r="F162" s="393">
        <v>6337684</v>
      </c>
      <c r="G162" s="218">
        <v>9</v>
      </c>
      <c r="H162" s="420" t="s">
        <v>1233</v>
      </c>
      <c r="I162" s="393"/>
      <c r="J162" s="393"/>
      <c r="K162" s="393"/>
      <c r="L162" s="393" t="s">
        <v>1571</v>
      </c>
    </row>
    <row r="163" spans="1:12" s="300" customFormat="1" ht="38.25">
      <c r="A163" s="51" t="s">
        <v>1183</v>
      </c>
      <c r="B163" s="51" t="s">
        <v>1098</v>
      </c>
      <c r="C163" s="130" t="s">
        <v>1083</v>
      </c>
      <c r="D163" s="167" t="s">
        <v>1084</v>
      </c>
      <c r="E163" s="73" t="s">
        <v>328</v>
      </c>
      <c r="F163" s="393">
        <v>14725264</v>
      </c>
      <c r="G163" s="218">
        <v>3</v>
      </c>
      <c r="H163" s="420" t="s">
        <v>1233</v>
      </c>
      <c r="I163" s="392"/>
      <c r="J163" s="321"/>
      <c r="K163" s="321"/>
      <c r="L163" s="393" t="s">
        <v>1571</v>
      </c>
    </row>
    <row r="164" spans="1:12" s="300" customFormat="1" ht="38.25">
      <c r="A164" s="51" t="s">
        <v>1184</v>
      </c>
      <c r="B164" s="51" t="s">
        <v>1098</v>
      </c>
      <c r="C164" s="130" t="s">
        <v>1083</v>
      </c>
      <c r="D164" s="167" t="s">
        <v>1084</v>
      </c>
      <c r="E164" s="73" t="s">
        <v>329</v>
      </c>
      <c r="F164" s="393">
        <v>14725276</v>
      </c>
      <c r="G164" s="218">
        <v>3</v>
      </c>
      <c r="H164" s="420" t="s">
        <v>1233</v>
      </c>
      <c r="I164" s="421"/>
      <c r="J164" s="421"/>
      <c r="K164" s="421"/>
      <c r="L164" s="393" t="s">
        <v>1571</v>
      </c>
    </row>
    <row r="165" spans="1:12" s="300" customFormat="1" ht="38.25">
      <c r="A165" s="51" t="s">
        <v>1185</v>
      </c>
      <c r="B165" s="51" t="s">
        <v>1098</v>
      </c>
      <c r="C165" s="130" t="s">
        <v>1083</v>
      </c>
      <c r="D165" s="167" t="s">
        <v>1084</v>
      </c>
      <c r="E165" s="73" t="s">
        <v>330</v>
      </c>
      <c r="F165" s="393">
        <v>2557375</v>
      </c>
      <c r="G165" s="218">
        <v>12</v>
      </c>
      <c r="H165" s="420" t="s">
        <v>1233</v>
      </c>
      <c r="I165" s="393"/>
      <c r="J165" s="408"/>
      <c r="K165" s="408"/>
      <c r="L165" s="393" t="s">
        <v>1571</v>
      </c>
    </row>
    <row r="166" spans="1:12" s="300" customFormat="1" ht="38.25">
      <c r="A166" s="51" t="s">
        <v>1186</v>
      </c>
      <c r="B166" s="51" t="s">
        <v>1098</v>
      </c>
      <c r="C166" s="130" t="s">
        <v>1083</v>
      </c>
      <c r="D166" s="167" t="s">
        <v>1084</v>
      </c>
      <c r="E166" s="73" t="s">
        <v>331</v>
      </c>
      <c r="F166" s="393">
        <v>15048539</v>
      </c>
      <c r="G166" s="218">
        <v>12</v>
      </c>
      <c r="H166" s="420" t="s">
        <v>1233</v>
      </c>
      <c r="I166" s="393"/>
      <c r="J166" s="393"/>
      <c r="K166" s="393"/>
      <c r="L166" s="393" t="s">
        <v>1571</v>
      </c>
    </row>
    <row r="167" spans="1:12" s="300" customFormat="1" ht="38.25">
      <c r="A167" s="51" t="s">
        <v>1247</v>
      </c>
      <c r="B167" s="51" t="s">
        <v>1098</v>
      </c>
      <c r="C167" s="130" t="s">
        <v>1083</v>
      </c>
      <c r="D167" s="167" t="s">
        <v>1084</v>
      </c>
      <c r="E167" s="73" t="s">
        <v>332</v>
      </c>
      <c r="F167" s="393">
        <v>12731220</v>
      </c>
      <c r="G167" s="218">
        <v>12</v>
      </c>
      <c r="H167" s="420" t="s">
        <v>1233</v>
      </c>
      <c r="I167" s="392"/>
      <c r="J167" s="321"/>
      <c r="K167" s="321"/>
      <c r="L167" s="393" t="s">
        <v>1571</v>
      </c>
    </row>
    <row r="168" spans="1:12" s="300" customFormat="1" ht="38.25">
      <c r="A168" s="51" t="s">
        <v>1248</v>
      </c>
      <c r="B168" s="51" t="s">
        <v>1098</v>
      </c>
      <c r="C168" s="130" t="s">
        <v>1083</v>
      </c>
      <c r="D168" s="167" t="s">
        <v>1084</v>
      </c>
      <c r="E168" s="73" t="s">
        <v>333</v>
      </c>
      <c r="F168" s="393">
        <v>3454055</v>
      </c>
      <c r="G168" s="218">
        <v>12</v>
      </c>
      <c r="H168" s="420" t="s">
        <v>1233</v>
      </c>
      <c r="I168" s="421"/>
      <c r="J168" s="421"/>
      <c r="K168" s="421"/>
      <c r="L168" s="393" t="s">
        <v>1571</v>
      </c>
    </row>
    <row r="169" spans="1:12" s="300" customFormat="1" ht="38.25">
      <c r="A169" s="51" t="s">
        <v>1249</v>
      </c>
      <c r="B169" s="51" t="s">
        <v>1098</v>
      </c>
      <c r="C169" s="130" t="s">
        <v>1083</v>
      </c>
      <c r="D169" s="167" t="s">
        <v>1084</v>
      </c>
      <c r="E169" s="73" t="s">
        <v>334</v>
      </c>
      <c r="F169" s="393">
        <v>14725266</v>
      </c>
      <c r="G169" s="218">
        <v>12</v>
      </c>
      <c r="H169" s="420" t="s">
        <v>1233</v>
      </c>
      <c r="I169" s="392"/>
      <c r="J169" s="321"/>
      <c r="K169" s="321"/>
      <c r="L169" s="393" t="s">
        <v>1571</v>
      </c>
    </row>
    <row r="170" spans="1:12" s="300" customFormat="1" ht="38.25">
      <c r="A170" s="51" t="s">
        <v>1250</v>
      </c>
      <c r="B170" s="51" t="s">
        <v>1098</v>
      </c>
      <c r="C170" s="130" t="s">
        <v>1083</v>
      </c>
      <c r="D170" s="167" t="s">
        <v>1084</v>
      </c>
      <c r="E170" s="73" t="s">
        <v>335</v>
      </c>
      <c r="F170" s="393">
        <v>72869532</v>
      </c>
      <c r="G170" s="218">
        <v>9</v>
      </c>
      <c r="H170" s="420" t="s">
        <v>1233</v>
      </c>
      <c r="I170" s="421"/>
      <c r="J170" s="421"/>
      <c r="K170" s="421"/>
      <c r="L170" s="393" t="s">
        <v>1571</v>
      </c>
    </row>
    <row r="171" spans="1:12" s="300" customFormat="1" ht="38.25">
      <c r="A171" s="51" t="s">
        <v>1251</v>
      </c>
      <c r="B171" s="51" t="s">
        <v>1098</v>
      </c>
      <c r="C171" s="130" t="s">
        <v>1083</v>
      </c>
      <c r="D171" s="167" t="s">
        <v>1084</v>
      </c>
      <c r="E171" s="73" t="s">
        <v>336</v>
      </c>
      <c r="F171" s="393">
        <v>11352353</v>
      </c>
      <c r="G171" s="218">
        <v>3</v>
      </c>
      <c r="H171" s="420" t="s">
        <v>1233</v>
      </c>
      <c r="I171" s="393"/>
      <c r="J171" s="408"/>
      <c r="K171" s="408"/>
      <c r="L171" s="393" t="s">
        <v>1571</v>
      </c>
    </row>
    <row r="172" spans="1:12" s="300" customFormat="1" ht="38.25">
      <c r="A172" s="51" t="s">
        <v>1252</v>
      </c>
      <c r="B172" s="51" t="s">
        <v>1098</v>
      </c>
      <c r="C172" s="130" t="s">
        <v>1083</v>
      </c>
      <c r="D172" s="167" t="s">
        <v>1084</v>
      </c>
      <c r="E172" s="73" t="s">
        <v>337</v>
      </c>
      <c r="F172" s="393">
        <v>14560419</v>
      </c>
      <c r="G172" s="218">
        <v>3</v>
      </c>
      <c r="H172" s="420" t="s">
        <v>1233</v>
      </c>
      <c r="I172" s="392"/>
      <c r="J172" s="321"/>
      <c r="K172" s="321"/>
      <c r="L172" s="393" t="s">
        <v>1571</v>
      </c>
    </row>
    <row r="173" spans="1:12" s="300" customFormat="1" ht="38.25">
      <c r="A173" s="51" t="s">
        <v>1253</v>
      </c>
      <c r="B173" s="51" t="s">
        <v>1098</v>
      </c>
      <c r="C173" s="130" t="s">
        <v>1083</v>
      </c>
      <c r="D173" s="167" t="s">
        <v>1084</v>
      </c>
      <c r="E173" s="73" t="s">
        <v>338</v>
      </c>
      <c r="F173" s="393">
        <v>15048319</v>
      </c>
      <c r="G173" s="218">
        <v>6</v>
      </c>
      <c r="H173" s="420" t="s">
        <v>1233</v>
      </c>
      <c r="I173" s="421"/>
      <c r="J173" s="421"/>
      <c r="K173" s="421"/>
      <c r="L173" s="393" t="s">
        <v>1571</v>
      </c>
    </row>
    <row r="174" spans="1:12" s="300" customFormat="1" ht="38.25">
      <c r="A174" s="51" t="s">
        <v>1254</v>
      </c>
      <c r="B174" s="51" t="s">
        <v>1098</v>
      </c>
      <c r="C174" s="130" t="s">
        <v>1083</v>
      </c>
      <c r="D174" s="167" t="s">
        <v>1084</v>
      </c>
      <c r="E174" s="73" t="s">
        <v>339</v>
      </c>
      <c r="F174" s="393">
        <v>9810143</v>
      </c>
      <c r="G174" s="218">
        <v>12</v>
      </c>
      <c r="H174" s="420" t="s">
        <v>1233</v>
      </c>
      <c r="I174" s="393"/>
      <c r="J174" s="408"/>
      <c r="K174" s="408"/>
      <c r="L174" s="393" t="s">
        <v>1571</v>
      </c>
    </row>
    <row r="175" spans="1:12" s="300" customFormat="1" ht="38.25">
      <c r="A175" s="51" t="s">
        <v>1255</v>
      </c>
      <c r="B175" s="51" t="s">
        <v>1098</v>
      </c>
      <c r="C175" s="130" t="s">
        <v>1083</v>
      </c>
      <c r="D175" s="167" t="s">
        <v>1084</v>
      </c>
      <c r="E175" s="73" t="s">
        <v>340</v>
      </c>
      <c r="F175" s="393">
        <v>15008376</v>
      </c>
      <c r="G175" s="218">
        <v>3</v>
      </c>
      <c r="H175" s="420" t="s">
        <v>1233</v>
      </c>
      <c r="I175" s="393"/>
      <c r="J175" s="393"/>
      <c r="K175" s="393"/>
      <c r="L175" s="393" t="s">
        <v>1571</v>
      </c>
    </row>
    <row r="176" spans="1:12" s="300" customFormat="1" ht="38.25">
      <c r="A176" s="51" t="s">
        <v>1256</v>
      </c>
      <c r="B176" s="51" t="s">
        <v>1098</v>
      </c>
      <c r="C176" s="130" t="s">
        <v>1083</v>
      </c>
      <c r="D176" s="167" t="s">
        <v>1084</v>
      </c>
      <c r="E176" s="73" t="s">
        <v>341</v>
      </c>
      <c r="F176" s="393">
        <v>11673545</v>
      </c>
      <c r="G176" s="218">
        <v>3</v>
      </c>
      <c r="H176" s="420" t="s">
        <v>1233</v>
      </c>
      <c r="I176" s="392"/>
      <c r="J176" s="321"/>
      <c r="K176" s="321"/>
      <c r="L176" s="393" t="s">
        <v>1571</v>
      </c>
    </row>
    <row r="177" spans="1:12" s="300" customFormat="1" ht="38.25">
      <c r="A177" s="51" t="s">
        <v>1257</v>
      </c>
      <c r="B177" s="51" t="s">
        <v>1098</v>
      </c>
      <c r="C177" s="130" t="s">
        <v>1083</v>
      </c>
      <c r="D177" s="167" t="s">
        <v>1084</v>
      </c>
      <c r="E177" s="73" t="s">
        <v>342</v>
      </c>
      <c r="F177" s="393">
        <v>11827032</v>
      </c>
      <c r="G177" s="218">
        <v>9</v>
      </c>
      <c r="H177" s="420" t="s">
        <v>1233</v>
      </c>
      <c r="I177" s="421"/>
      <c r="J177" s="421"/>
      <c r="K177" s="421"/>
      <c r="L177" s="393" t="s">
        <v>1571</v>
      </c>
    </row>
    <row r="178" spans="1:12" s="300" customFormat="1" ht="38.25">
      <c r="A178" s="51" t="s">
        <v>1258</v>
      </c>
      <c r="B178" s="51" t="s">
        <v>1098</v>
      </c>
      <c r="C178" s="130" t="s">
        <v>1083</v>
      </c>
      <c r="D178" s="167" t="s">
        <v>1084</v>
      </c>
      <c r="E178" s="73" t="s">
        <v>314</v>
      </c>
      <c r="F178" s="393">
        <v>15041577</v>
      </c>
      <c r="G178" s="218">
        <v>9</v>
      </c>
      <c r="H178" s="420" t="s">
        <v>1233</v>
      </c>
      <c r="I178" s="393"/>
      <c r="J178" s="408"/>
      <c r="K178" s="408"/>
      <c r="L178" s="393" t="s">
        <v>1571</v>
      </c>
    </row>
    <row r="179" spans="1:12" s="300" customFormat="1" ht="38.25">
      <c r="A179" s="51" t="s">
        <v>1259</v>
      </c>
      <c r="B179" s="51" t="s">
        <v>1098</v>
      </c>
      <c r="C179" s="130" t="s">
        <v>1083</v>
      </c>
      <c r="D179" s="167" t="s">
        <v>1084</v>
      </c>
      <c r="E179" s="73" t="s">
        <v>343</v>
      </c>
      <c r="F179" s="393">
        <v>15048034</v>
      </c>
      <c r="G179" s="218">
        <v>6</v>
      </c>
      <c r="H179" s="420" t="s">
        <v>1233</v>
      </c>
      <c r="I179" s="393"/>
      <c r="J179" s="393"/>
      <c r="K179" s="393"/>
      <c r="L179" s="393" t="s">
        <v>1571</v>
      </c>
    </row>
    <row r="180" spans="1:12" s="300" customFormat="1" ht="38.25">
      <c r="A180" s="51" t="s">
        <v>1260</v>
      </c>
      <c r="B180" s="51" t="s">
        <v>1098</v>
      </c>
      <c r="C180" s="130" t="s">
        <v>1083</v>
      </c>
      <c r="D180" s="167" t="s">
        <v>1084</v>
      </c>
      <c r="E180" s="73" t="s">
        <v>1388</v>
      </c>
      <c r="F180" s="393">
        <v>14989742</v>
      </c>
      <c r="G180" s="218">
        <v>6</v>
      </c>
      <c r="H180" s="420" t="s">
        <v>1233</v>
      </c>
      <c r="I180" s="392"/>
      <c r="J180" s="321"/>
      <c r="K180" s="321"/>
      <c r="L180" s="393" t="s">
        <v>1571</v>
      </c>
    </row>
    <row r="181" spans="1:12" s="300" customFormat="1" ht="38.25">
      <c r="A181" s="51" t="s">
        <v>1261</v>
      </c>
      <c r="B181" s="51" t="s">
        <v>1098</v>
      </c>
      <c r="C181" s="130" t="s">
        <v>1083</v>
      </c>
      <c r="D181" s="167" t="s">
        <v>1084</v>
      </c>
      <c r="E181" s="73" t="s">
        <v>1389</v>
      </c>
      <c r="F181" s="393">
        <v>15041573</v>
      </c>
      <c r="G181" s="218">
        <v>9</v>
      </c>
      <c r="H181" s="420" t="s">
        <v>1233</v>
      </c>
      <c r="I181" s="421"/>
      <c r="J181" s="421"/>
      <c r="K181" s="421"/>
      <c r="L181" s="393" t="s">
        <v>1571</v>
      </c>
    </row>
    <row r="182" spans="1:12" s="300" customFormat="1" ht="38.25">
      <c r="A182" s="51" t="s">
        <v>1262</v>
      </c>
      <c r="B182" s="51" t="s">
        <v>1098</v>
      </c>
      <c r="C182" s="130" t="s">
        <v>1083</v>
      </c>
      <c r="D182" s="167" t="s">
        <v>1084</v>
      </c>
      <c r="E182" s="73" t="s">
        <v>1390</v>
      </c>
      <c r="F182" s="393">
        <v>15121592</v>
      </c>
      <c r="G182" s="218">
        <v>12</v>
      </c>
      <c r="H182" s="420" t="s">
        <v>1233</v>
      </c>
      <c r="I182" s="393"/>
      <c r="J182" s="408"/>
      <c r="K182" s="408"/>
      <c r="L182" s="393" t="s">
        <v>1571</v>
      </c>
    </row>
    <row r="183" spans="1:12" s="300" customFormat="1" ht="38.25">
      <c r="A183" s="51" t="s">
        <v>1263</v>
      </c>
      <c r="B183" s="51" t="s">
        <v>1098</v>
      </c>
      <c r="C183" s="130" t="s">
        <v>1083</v>
      </c>
      <c r="D183" s="167" t="s">
        <v>1084</v>
      </c>
      <c r="E183" s="73" t="s">
        <v>1391</v>
      </c>
      <c r="F183" s="393">
        <v>30993426</v>
      </c>
      <c r="G183" s="218">
        <v>1</v>
      </c>
      <c r="H183" s="420" t="s">
        <v>1233</v>
      </c>
      <c r="I183" s="393"/>
      <c r="J183" s="393"/>
      <c r="K183" s="393"/>
      <c r="L183" s="393" t="s">
        <v>1571</v>
      </c>
    </row>
    <row r="184" spans="1:12" s="300" customFormat="1" ht="38.25">
      <c r="A184" s="51" t="s">
        <v>1264</v>
      </c>
      <c r="B184" s="51" t="s">
        <v>1098</v>
      </c>
      <c r="C184" s="130" t="s">
        <v>1083</v>
      </c>
      <c r="D184" s="167" t="s">
        <v>1084</v>
      </c>
      <c r="E184" s="73" t="s">
        <v>1392</v>
      </c>
      <c r="F184" s="393">
        <v>15121668</v>
      </c>
      <c r="G184" s="218">
        <v>6</v>
      </c>
      <c r="H184" s="420" t="s">
        <v>1233</v>
      </c>
      <c r="I184" s="392"/>
      <c r="J184" s="321"/>
      <c r="K184" s="321"/>
      <c r="L184" s="393" t="s">
        <v>1571</v>
      </c>
    </row>
    <row r="185" spans="1:12" s="300" customFormat="1" ht="38.25">
      <c r="A185" s="51" t="s">
        <v>1265</v>
      </c>
      <c r="B185" s="51" t="s">
        <v>1098</v>
      </c>
      <c r="C185" s="130" t="s">
        <v>1083</v>
      </c>
      <c r="D185" s="167" t="s">
        <v>1084</v>
      </c>
      <c r="E185" s="73" t="s">
        <v>1393</v>
      </c>
      <c r="F185" s="393">
        <v>15040347</v>
      </c>
      <c r="G185" s="218">
        <v>12</v>
      </c>
      <c r="H185" s="420" t="s">
        <v>1233</v>
      </c>
      <c r="I185" s="421"/>
      <c r="J185" s="421"/>
      <c r="K185" s="421"/>
      <c r="L185" s="393" t="s">
        <v>1571</v>
      </c>
    </row>
    <row r="186" spans="1:12" s="300" customFormat="1" ht="38.25">
      <c r="A186" s="51" t="s">
        <v>1266</v>
      </c>
      <c r="B186" s="51" t="s">
        <v>1098</v>
      </c>
      <c r="C186" s="130" t="s">
        <v>1083</v>
      </c>
      <c r="D186" s="167" t="s">
        <v>1084</v>
      </c>
      <c r="E186" s="73" t="s">
        <v>1394</v>
      </c>
      <c r="F186" s="393">
        <v>30993424</v>
      </c>
      <c r="G186" s="218">
        <v>1</v>
      </c>
      <c r="H186" s="420" t="s">
        <v>1233</v>
      </c>
      <c r="I186" s="393"/>
      <c r="J186" s="408"/>
      <c r="K186" s="408"/>
      <c r="L186" s="393" t="s">
        <v>1571</v>
      </c>
    </row>
    <row r="187" spans="1:12" s="300" customFormat="1" ht="38.25">
      <c r="A187" s="51" t="s">
        <v>1267</v>
      </c>
      <c r="B187" s="51" t="s">
        <v>1098</v>
      </c>
      <c r="C187" s="130" t="s">
        <v>1083</v>
      </c>
      <c r="D187" s="167" t="s">
        <v>1084</v>
      </c>
      <c r="E187" s="73" t="s">
        <v>1395</v>
      </c>
      <c r="F187" s="393">
        <v>15048557</v>
      </c>
      <c r="G187" s="218">
        <v>6</v>
      </c>
      <c r="H187" s="420" t="s">
        <v>1233</v>
      </c>
      <c r="I187" s="393"/>
      <c r="J187" s="393"/>
      <c r="K187" s="393"/>
      <c r="L187" s="393" t="s">
        <v>1571</v>
      </c>
    </row>
    <row r="188" spans="1:12" s="300" customFormat="1" ht="38.25">
      <c r="A188" s="51" t="s">
        <v>1268</v>
      </c>
      <c r="B188" s="51" t="s">
        <v>1098</v>
      </c>
      <c r="C188" s="130" t="s">
        <v>1083</v>
      </c>
      <c r="D188" s="167" t="s">
        <v>1084</v>
      </c>
      <c r="E188" s="73" t="s">
        <v>1396</v>
      </c>
      <c r="F188" s="393">
        <v>14890760</v>
      </c>
      <c r="G188" s="218">
        <v>3</v>
      </c>
      <c r="H188" s="420" t="s">
        <v>1233</v>
      </c>
      <c r="I188" s="392"/>
      <c r="J188" s="321"/>
      <c r="K188" s="321"/>
      <c r="L188" s="393" t="s">
        <v>1571</v>
      </c>
    </row>
    <row r="189" spans="1:12" s="300" customFormat="1" ht="38.25">
      <c r="A189" s="51" t="s">
        <v>1269</v>
      </c>
      <c r="B189" s="51" t="s">
        <v>1098</v>
      </c>
      <c r="C189" s="130" t="s">
        <v>1083</v>
      </c>
      <c r="D189" s="167" t="s">
        <v>1084</v>
      </c>
      <c r="E189" s="73" t="s">
        <v>1397</v>
      </c>
      <c r="F189" s="393">
        <v>15066984</v>
      </c>
      <c r="G189" s="218">
        <v>9</v>
      </c>
      <c r="H189" s="420" t="s">
        <v>1233</v>
      </c>
      <c r="I189" s="421"/>
      <c r="J189" s="421"/>
      <c r="K189" s="421"/>
      <c r="L189" s="393" t="s">
        <v>1571</v>
      </c>
    </row>
    <row r="190" spans="1:12" s="300" customFormat="1" ht="38.25">
      <c r="A190" s="51" t="s">
        <v>1270</v>
      </c>
      <c r="B190" s="51" t="s">
        <v>1098</v>
      </c>
      <c r="C190" s="130" t="s">
        <v>1083</v>
      </c>
      <c r="D190" s="167" t="s">
        <v>1084</v>
      </c>
      <c r="E190" s="73" t="s">
        <v>1398</v>
      </c>
      <c r="F190" s="393">
        <v>13029894</v>
      </c>
      <c r="G190" s="218">
        <v>3</v>
      </c>
      <c r="H190" s="420" t="s">
        <v>1233</v>
      </c>
      <c r="I190" s="393"/>
      <c r="J190" s="408"/>
      <c r="K190" s="408"/>
      <c r="L190" s="393" t="s">
        <v>1571</v>
      </c>
    </row>
    <row r="191" spans="1:12" s="300" customFormat="1" ht="38.25">
      <c r="A191" s="51" t="s">
        <v>1271</v>
      </c>
      <c r="B191" s="51" t="s">
        <v>1098</v>
      </c>
      <c r="C191" s="130" t="s">
        <v>1083</v>
      </c>
      <c r="D191" s="167" t="s">
        <v>1084</v>
      </c>
      <c r="E191" s="73" t="s">
        <v>1399</v>
      </c>
      <c r="F191" s="393">
        <v>10803068</v>
      </c>
      <c r="G191" s="218">
        <v>6</v>
      </c>
      <c r="H191" s="420" t="s">
        <v>1233</v>
      </c>
      <c r="I191" s="393"/>
      <c r="J191" s="393"/>
      <c r="K191" s="393"/>
      <c r="L191" s="393" t="s">
        <v>1571</v>
      </c>
    </row>
    <row r="192" spans="1:12" s="300" customFormat="1" ht="38.25">
      <c r="A192" s="51" t="s">
        <v>1272</v>
      </c>
      <c r="B192" s="51" t="s">
        <v>1098</v>
      </c>
      <c r="C192" s="130" t="s">
        <v>1083</v>
      </c>
      <c r="D192" s="167" t="s">
        <v>1084</v>
      </c>
      <c r="E192" s="73" t="s">
        <v>1400</v>
      </c>
      <c r="F192" s="393">
        <v>5591152</v>
      </c>
      <c r="G192" s="218">
        <v>3</v>
      </c>
      <c r="H192" s="420" t="s">
        <v>1233</v>
      </c>
      <c r="I192" s="392"/>
      <c r="J192" s="321"/>
      <c r="K192" s="321"/>
      <c r="L192" s="393" t="s">
        <v>1571</v>
      </c>
    </row>
    <row r="193" spans="1:12" s="300" customFormat="1" ht="38.25">
      <c r="A193" s="51" t="s">
        <v>1273</v>
      </c>
      <c r="B193" s="51" t="s">
        <v>1098</v>
      </c>
      <c r="C193" s="130" t="s">
        <v>1083</v>
      </c>
      <c r="D193" s="167" t="s">
        <v>1084</v>
      </c>
      <c r="E193" s="73" t="s">
        <v>1401</v>
      </c>
      <c r="F193" s="393">
        <v>14870147</v>
      </c>
      <c r="G193" s="218">
        <v>3</v>
      </c>
      <c r="H193" s="420" t="s">
        <v>1233</v>
      </c>
      <c r="I193" s="421"/>
      <c r="J193" s="421"/>
      <c r="K193" s="421"/>
      <c r="L193" s="393" t="s">
        <v>1571</v>
      </c>
    </row>
    <row r="194" spans="1:12" s="300" customFormat="1" ht="38.25">
      <c r="A194" s="51" t="s">
        <v>1274</v>
      </c>
      <c r="B194" s="51" t="s">
        <v>1098</v>
      </c>
      <c r="C194" s="130" t="s">
        <v>1083</v>
      </c>
      <c r="D194" s="167" t="s">
        <v>1084</v>
      </c>
      <c r="E194" s="73" t="s">
        <v>1402</v>
      </c>
      <c r="F194" s="393">
        <v>20666740</v>
      </c>
      <c r="G194" s="218">
        <v>1</v>
      </c>
      <c r="H194" s="420" t="s">
        <v>1233</v>
      </c>
      <c r="I194" s="393"/>
      <c r="J194" s="408"/>
      <c r="K194" s="408"/>
      <c r="L194" s="393" t="s">
        <v>1571</v>
      </c>
    </row>
    <row r="195" spans="1:12" s="300" customFormat="1" ht="38.25">
      <c r="A195" s="51" t="s">
        <v>1275</v>
      </c>
      <c r="B195" s="51" t="s">
        <v>1098</v>
      </c>
      <c r="C195" s="130" t="s">
        <v>1083</v>
      </c>
      <c r="D195" s="167" t="s">
        <v>1084</v>
      </c>
      <c r="E195" s="73" t="s">
        <v>1403</v>
      </c>
      <c r="F195" s="393">
        <v>15180420</v>
      </c>
      <c r="G195" s="218">
        <v>3</v>
      </c>
      <c r="H195" s="420" t="s">
        <v>1233</v>
      </c>
      <c r="I195" s="393"/>
      <c r="J195" s="393"/>
      <c r="K195" s="393"/>
      <c r="L195" s="393" t="s">
        <v>1571</v>
      </c>
    </row>
    <row r="196" spans="1:12" s="300" customFormat="1" ht="38.25">
      <c r="A196" s="51" t="s">
        <v>1276</v>
      </c>
      <c r="B196" s="51" t="s">
        <v>1098</v>
      </c>
      <c r="C196" s="130" t="s">
        <v>1083</v>
      </c>
      <c r="D196" s="167" t="s">
        <v>1084</v>
      </c>
      <c r="E196" s="73" t="s">
        <v>1404</v>
      </c>
      <c r="F196" s="393">
        <v>21310403</v>
      </c>
      <c r="G196" s="218">
        <v>2</v>
      </c>
      <c r="H196" s="420" t="s">
        <v>1233</v>
      </c>
      <c r="I196" s="392"/>
      <c r="J196" s="321"/>
      <c r="K196" s="321"/>
      <c r="L196" s="393" t="s">
        <v>1571</v>
      </c>
    </row>
    <row r="197" spans="1:12" s="300" customFormat="1" ht="38.25">
      <c r="A197" s="51" t="s">
        <v>1277</v>
      </c>
      <c r="B197" s="51" t="s">
        <v>1098</v>
      </c>
      <c r="C197" s="130" t="s">
        <v>1083</v>
      </c>
      <c r="D197" s="167" t="s">
        <v>1084</v>
      </c>
      <c r="E197" s="73" t="s">
        <v>1405</v>
      </c>
      <c r="F197" s="393">
        <v>30526665</v>
      </c>
      <c r="G197" s="218">
        <v>1</v>
      </c>
      <c r="H197" s="420" t="s">
        <v>1233</v>
      </c>
      <c r="I197" s="421"/>
      <c r="J197" s="421"/>
      <c r="K197" s="421"/>
      <c r="L197" s="393" t="s">
        <v>1571</v>
      </c>
    </row>
    <row r="198" spans="1:12" s="300" customFormat="1" ht="38.25">
      <c r="A198" s="51" t="s">
        <v>1278</v>
      </c>
      <c r="B198" s="51" t="s">
        <v>1098</v>
      </c>
      <c r="C198" s="130" t="s">
        <v>1083</v>
      </c>
      <c r="D198" s="167" t="s">
        <v>1084</v>
      </c>
      <c r="E198" s="73" t="s">
        <v>1406</v>
      </c>
      <c r="F198" s="393">
        <v>14200202</v>
      </c>
      <c r="G198" s="218">
        <v>3</v>
      </c>
      <c r="H198" s="420" t="s">
        <v>1233</v>
      </c>
      <c r="I198" s="393"/>
      <c r="J198" s="408"/>
      <c r="K198" s="408"/>
      <c r="L198" s="393" t="s">
        <v>1571</v>
      </c>
    </row>
    <row r="199" spans="1:12" s="300" customFormat="1" ht="38.25">
      <c r="A199" s="51" t="s">
        <v>1279</v>
      </c>
      <c r="B199" s="51" t="s">
        <v>1098</v>
      </c>
      <c r="C199" s="130" t="s">
        <v>1083</v>
      </c>
      <c r="D199" s="167" t="s">
        <v>1084</v>
      </c>
      <c r="E199" s="73" t="s">
        <v>1407</v>
      </c>
      <c r="F199" s="393">
        <v>28600786</v>
      </c>
      <c r="G199" s="218">
        <v>2</v>
      </c>
      <c r="H199" s="420" t="s">
        <v>1233</v>
      </c>
      <c r="I199" s="393"/>
      <c r="J199" s="393"/>
      <c r="K199" s="393"/>
      <c r="L199" s="393" t="s">
        <v>1571</v>
      </c>
    </row>
    <row r="200" spans="1:12" s="300" customFormat="1" ht="38.25">
      <c r="A200" s="51" t="s">
        <v>1280</v>
      </c>
      <c r="B200" s="51" t="s">
        <v>1098</v>
      </c>
      <c r="C200" s="130" t="s">
        <v>1083</v>
      </c>
      <c r="D200" s="167" t="s">
        <v>1084</v>
      </c>
      <c r="E200" s="73" t="s">
        <v>1408</v>
      </c>
      <c r="F200" s="393">
        <v>14870180</v>
      </c>
      <c r="G200" s="218">
        <v>3</v>
      </c>
      <c r="H200" s="420" t="s">
        <v>1233</v>
      </c>
      <c r="I200" s="392"/>
      <c r="J200" s="321"/>
      <c r="K200" s="321"/>
      <c r="L200" s="393" t="s">
        <v>1571</v>
      </c>
    </row>
    <row r="201" spans="1:12" s="300" customFormat="1" ht="38.25">
      <c r="A201" s="51" t="s">
        <v>1281</v>
      </c>
      <c r="B201" s="51" t="s">
        <v>1098</v>
      </c>
      <c r="C201" s="130" t="s">
        <v>1083</v>
      </c>
      <c r="D201" s="167" t="s">
        <v>1084</v>
      </c>
      <c r="E201" s="73" t="s">
        <v>1409</v>
      </c>
      <c r="F201" s="393">
        <v>4936918</v>
      </c>
      <c r="G201" s="218">
        <v>12</v>
      </c>
      <c r="H201" s="420" t="s">
        <v>1233</v>
      </c>
      <c r="I201" s="421"/>
      <c r="J201" s="421"/>
      <c r="K201" s="421"/>
      <c r="L201" s="393" t="s">
        <v>1571</v>
      </c>
    </row>
    <row r="202" spans="1:12" s="300" customFormat="1" ht="38.25">
      <c r="A202" s="51" t="s">
        <v>1282</v>
      </c>
      <c r="B202" s="51" t="s">
        <v>1098</v>
      </c>
      <c r="C202" s="130" t="s">
        <v>1083</v>
      </c>
      <c r="D202" s="167" t="s">
        <v>1084</v>
      </c>
      <c r="E202" s="73" t="s">
        <v>1410</v>
      </c>
      <c r="F202" s="393">
        <v>5494226</v>
      </c>
      <c r="G202" s="218">
        <v>9</v>
      </c>
      <c r="H202" s="420" t="s">
        <v>1233</v>
      </c>
      <c r="I202" s="421"/>
      <c r="J202" s="421"/>
      <c r="K202" s="421"/>
      <c r="L202" s="393" t="s">
        <v>1571</v>
      </c>
    </row>
    <row r="203" spans="1:12" s="300" customFormat="1" ht="38.25">
      <c r="A203" s="51" t="s">
        <v>1283</v>
      </c>
      <c r="B203" s="51" t="s">
        <v>1098</v>
      </c>
      <c r="C203" s="130" t="s">
        <v>1083</v>
      </c>
      <c r="D203" s="167" t="s">
        <v>1084</v>
      </c>
      <c r="E203" s="73" t="s">
        <v>1411</v>
      </c>
      <c r="F203" s="393">
        <v>26765235</v>
      </c>
      <c r="G203" s="218">
        <v>2</v>
      </c>
      <c r="H203" s="420" t="s">
        <v>1233</v>
      </c>
      <c r="I203" s="393"/>
      <c r="J203" s="408"/>
      <c r="K203" s="408"/>
      <c r="L203" s="393" t="s">
        <v>1571</v>
      </c>
    </row>
    <row r="204" spans="1:12" s="300" customFormat="1" ht="38.25">
      <c r="A204" s="51" t="s">
        <v>1284</v>
      </c>
      <c r="B204" s="51" t="s">
        <v>1098</v>
      </c>
      <c r="C204" s="130" t="s">
        <v>1083</v>
      </c>
      <c r="D204" s="167" t="s">
        <v>1084</v>
      </c>
      <c r="E204" s="73" t="s">
        <v>1412</v>
      </c>
      <c r="F204" s="393">
        <v>4135070</v>
      </c>
      <c r="G204" s="218">
        <v>12</v>
      </c>
      <c r="H204" s="420" t="s">
        <v>1233</v>
      </c>
      <c r="I204" s="393"/>
      <c r="J204" s="393"/>
      <c r="K204" s="393"/>
      <c r="L204" s="393" t="s">
        <v>1571</v>
      </c>
    </row>
    <row r="205" spans="1:12" s="300" customFormat="1" ht="38.25">
      <c r="A205" s="51" t="s">
        <v>1285</v>
      </c>
      <c r="B205" s="51" t="s">
        <v>1098</v>
      </c>
      <c r="C205" s="130" t="s">
        <v>1083</v>
      </c>
      <c r="D205" s="167" t="s">
        <v>1084</v>
      </c>
      <c r="E205" s="73" t="s">
        <v>1413</v>
      </c>
      <c r="F205" s="393">
        <v>13875917</v>
      </c>
      <c r="G205" s="218">
        <v>3</v>
      </c>
      <c r="H205" s="420" t="s">
        <v>1233</v>
      </c>
      <c r="I205" s="392"/>
      <c r="J205" s="321"/>
      <c r="K205" s="321"/>
      <c r="L205" s="393" t="s">
        <v>1571</v>
      </c>
    </row>
    <row r="206" spans="1:12" s="300" customFormat="1" ht="38.25">
      <c r="A206" s="51" t="s">
        <v>1286</v>
      </c>
      <c r="B206" s="51" t="s">
        <v>1098</v>
      </c>
      <c r="C206" s="130" t="s">
        <v>1083</v>
      </c>
      <c r="D206" s="167" t="s">
        <v>1084</v>
      </c>
      <c r="E206" s="73" t="s">
        <v>1414</v>
      </c>
      <c r="F206" s="393">
        <v>8370373</v>
      </c>
      <c r="G206" s="218">
        <v>3</v>
      </c>
      <c r="H206" s="420" t="s">
        <v>1233</v>
      </c>
      <c r="I206" s="421"/>
      <c r="J206" s="421"/>
      <c r="K206" s="421"/>
      <c r="L206" s="393" t="s">
        <v>1571</v>
      </c>
    </row>
    <row r="207" spans="1:12" s="300" customFormat="1" ht="38.25">
      <c r="A207" s="51" t="s">
        <v>1287</v>
      </c>
      <c r="B207" s="51" t="s">
        <v>1098</v>
      </c>
      <c r="C207" s="130" t="s">
        <v>1083</v>
      </c>
      <c r="D207" s="167" t="s">
        <v>1084</v>
      </c>
      <c r="E207" s="73" t="s">
        <v>1415</v>
      </c>
      <c r="F207" s="393">
        <v>5024473</v>
      </c>
      <c r="G207" s="218">
        <v>15</v>
      </c>
      <c r="H207" s="420" t="s">
        <v>1233</v>
      </c>
      <c r="I207" s="393"/>
      <c r="J207" s="408"/>
      <c r="K207" s="408"/>
      <c r="L207" s="393" t="s">
        <v>1571</v>
      </c>
    </row>
    <row r="208" spans="1:12" s="300" customFormat="1" ht="38.25">
      <c r="A208" s="51" t="s">
        <v>1288</v>
      </c>
      <c r="B208" s="51" t="s">
        <v>1098</v>
      </c>
      <c r="C208" s="130" t="s">
        <v>1083</v>
      </c>
      <c r="D208" s="167" t="s">
        <v>1084</v>
      </c>
      <c r="E208" s="73" t="s">
        <v>1416</v>
      </c>
      <c r="F208" s="393">
        <v>5301626</v>
      </c>
      <c r="G208" s="218">
        <v>9</v>
      </c>
      <c r="H208" s="420" t="s">
        <v>1233</v>
      </c>
      <c r="I208" s="393"/>
      <c r="J208" s="393"/>
      <c r="K208" s="393"/>
      <c r="L208" s="393" t="s">
        <v>1571</v>
      </c>
    </row>
    <row r="209" spans="1:12" s="300" customFormat="1" ht="38.25">
      <c r="A209" s="51" t="s">
        <v>1289</v>
      </c>
      <c r="B209" s="51" t="s">
        <v>1098</v>
      </c>
      <c r="C209" s="130" t="s">
        <v>1083</v>
      </c>
      <c r="D209" s="167" t="s">
        <v>1084</v>
      </c>
      <c r="E209" s="73" t="s">
        <v>1417</v>
      </c>
      <c r="F209" s="393">
        <v>15121589</v>
      </c>
      <c r="G209" s="218">
        <v>3</v>
      </c>
      <c r="H209" s="420" t="s">
        <v>1233</v>
      </c>
      <c r="I209" s="392"/>
      <c r="J209" s="321"/>
      <c r="K209" s="321"/>
      <c r="L209" s="393" t="s">
        <v>1571</v>
      </c>
    </row>
    <row r="210" spans="1:12" s="300" customFormat="1" ht="38.25">
      <c r="A210" s="51" t="s">
        <v>1290</v>
      </c>
      <c r="B210" s="51" t="s">
        <v>1098</v>
      </c>
      <c r="C210" s="130" t="s">
        <v>1083</v>
      </c>
      <c r="D210" s="167" t="s">
        <v>1084</v>
      </c>
      <c r="E210" s="73" t="s">
        <v>1418</v>
      </c>
      <c r="F210" s="393">
        <v>5507559</v>
      </c>
      <c r="G210" s="218">
        <v>9</v>
      </c>
      <c r="H210" s="420" t="s">
        <v>1233</v>
      </c>
      <c r="I210" s="421"/>
      <c r="J210" s="421"/>
      <c r="K210" s="421"/>
      <c r="L210" s="393" t="s">
        <v>1571</v>
      </c>
    </row>
    <row r="211" spans="1:12" s="300" customFormat="1" ht="38.25">
      <c r="A211" s="51" t="s">
        <v>1291</v>
      </c>
      <c r="B211" s="51" t="s">
        <v>1098</v>
      </c>
      <c r="C211" s="130" t="s">
        <v>1083</v>
      </c>
      <c r="D211" s="167" t="s">
        <v>1084</v>
      </c>
      <c r="E211" s="73" t="s">
        <v>1419</v>
      </c>
      <c r="F211" s="393">
        <v>3413996</v>
      </c>
      <c r="G211" s="218">
        <v>3</v>
      </c>
      <c r="H211" s="420" t="s">
        <v>1233</v>
      </c>
      <c r="I211" s="393"/>
      <c r="J211" s="408"/>
      <c r="K211" s="408"/>
      <c r="L211" s="393" t="s">
        <v>1571</v>
      </c>
    </row>
    <row r="212" spans="1:12" s="300" customFormat="1" ht="38.25">
      <c r="A212" s="51" t="s">
        <v>1292</v>
      </c>
      <c r="B212" s="51" t="s">
        <v>1098</v>
      </c>
      <c r="C212" s="130" t="s">
        <v>1083</v>
      </c>
      <c r="D212" s="167" t="s">
        <v>1084</v>
      </c>
      <c r="E212" s="73" t="s">
        <v>1420</v>
      </c>
      <c r="F212" s="393">
        <v>13528930</v>
      </c>
      <c r="G212" s="218">
        <v>3</v>
      </c>
      <c r="H212" s="420" t="s">
        <v>1233</v>
      </c>
      <c r="I212" s="393"/>
      <c r="J212" s="393"/>
      <c r="K212" s="393"/>
      <c r="L212" s="393" t="s">
        <v>1571</v>
      </c>
    </row>
    <row r="213" spans="1:12" s="300" customFormat="1" ht="38.25">
      <c r="A213" s="51" t="s">
        <v>1293</v>
      </c>
      <c r="B213" s="51" t="s">
        <v>1098</v>
      </c>
      <c r="C213" s="130" t="s">
        <v>1083</v>
      </c>
      <c r="D213" s="167" t="s">
        <v>1084</v>
      </c>
      <c r="E213" s="73" t="s">
        <v>1421</v>
      </c>
      <c r="F213" s="393">
        <v>6468725</v>
      </c>
      <c r="G213" s="218">
        <v>3</v>
      </c>
      <c r="H213" s="420" t="s">
        <v>1233</v>
      </c>
      <c r="I213" s="392"/>
      <c r="J213" s="321"/>
      <c r="K213" s="321"/>
      <c r="L213" s="393" t="s">
        <v>1571</v>
      </c>
    </row>
    <row r="214" spans="1:12" s="300" customFormat="1" ht="38.25">
      <c r="A214" s="51" t="s">
        <v>1294</v>
      </c>
      <c r="B214" s="51" t="s">
        <v>1098</v>
      </c>
      <c r="C214" s="130" t="s">
        <v>1083</v>
      </c>
      <c r="D214" s="167" t="s">
        <v>1084</v>
      </c>
      <c r="E214" s="73" t="s">
        <v>1422</v>
      </c>
      <c r="F214" s="393">
        <v>29202778</v>
      </c>
      <c r="G214" s="218">
        <v>1</v>
      </c>
      <c r="H214" s="420" t="s">
        <v>1233</v>
      </c>
      <c r="I214" s="421"/>
      <c r="J214" s="421"/>
      <c r="K214" s="421"/>
      <c r="L214" s="393" t="s">
        <v>1571</v>
      </c>
    </row>
    <row r="215" spans="1:12" s="300" customFormat="1" ht="38.25">
      <c r="A215" s="51" t="s">
        <v>1295</v>
      </c>
      <c r="B215" s="51" t="s">
        <v>1098</v>
      </c>
      <c r="C215" s="130" t="s">
        <v>1083</v>
      </c>
      <c r="D215" s="167" t="s">
        <v>1084</v>
      </c>
      <c r="E215" s="73" t="s">
        <v>1423</v>
      </c>
      <c r="F215" s="393">
        <v>14199893</v>
      </c>
      <c r="G215" s="218">
        <v>3</v>
      </c>
      <c r="H215" s="420" t="s">
        <v>1233</v>
      </c>
      <c r="I215" s="393"/>
      <c r="J215" s="408"/>
      <c r="K215" s="408"/>
      <c r="L215" s="393" t="s">
        <v>1571</v>
      </c>
    </row>
    <row r="216" spans="1:12" s="300" customFormat="1" ht="38.25">
      <c r="A216" s="51" t="s">
        <v>1296</v>
      </c>
      <c r="B216" s="51" t="s">
        <v>1098</v>
      </c>
      <c r="C216" s="130" t="s">
        <v>1083</v>
      </c>
      <c r="D216" s="167" t="s">
        <v>1084</v>
      </c>
      <c r="E216" s="73" t="s">
        <v>1424</v>
      </c>
      <c r="F216" s="393">
        <v>13875680</v>
      </c>
      <c r="G216" s="218">
        <v>3</v>
      </c>
      <c r="H216" s="420" t="s">
        <v>1233</v>
      </c>
      <c r="I216" s="393"/>
      <c r="J216" s="393"/>
      <c r="K216" s="393"/>
      <c r="L216" s="393" t="s">
        <v>1571</v>
      </c>
    </row>
    <row r="217" spans="1:12" s="300" customFormat="1" ht="38.25">
      <c r="A217" s="51" t="s">
        <v>1297</v>
      </c>
      <c r="B217" s="51" t="s">
        <v>1098</v>
      </c>
      <c r="C217" s="130" t="s">
        <v>1083</v>
      </c>
      <c r="D217" s="167" t="s">
        <v>1084</v>
      </c>
      <c r="E217" s="73" t="s">
        <v>1425</v>
      </c>
      <c r="F217" s="393">
        <v>11418741</v>
      </c>
      <c r="G217" s="218">
        <v>6</v>
      </c>
      <c r="H217" s="420" t="s">
        <v>1233</v>
      </c>
      <c r="I217" s="392"/>
      <c r="J217" s="321"/>
      <c r="K217" s="321"/>
      <c r="L217" s="393" t="s">
        <v>1571</v>
      </c>
    </row>
    <row r="218" spans="1:12" s="300" customFormat="1" ht="38.25">
      <c r="A218" s="51" t="s">
        <v>1298</v>
      </c>
      <c r="B218" s="51" t="s">
        <v>1098</v>
      </c>
      <c r="C218" s="130" t="s">
        <v>1083</v>
      </c>
      <c r="D218" s="167" t="s">
        <v>1084</v>
      </c>
      <c r="E218" s="73" t="s">
        <v>1426</v>
      </c>
      <c r="F218" s="393">
        <v>5748122</v>
      </c>
      <c r="G218" s="218">
        <v>3</v>
      </c>
      <c r="H218" s="420" t="s">
        <v>1233</v>
      </c>
      <c r="I218" s="421"/>
      <c r="J218" s="421"/>
      <c r="K218" s="421"/>
      <c r="L218" s="393" t="s">
        <v>1571</v>
      </c>
    </row>
    <row r="219" spans="1:12" s="300" customFormat="1" ht="38.25">
      <c r="A219" s="51" t="s">
        <v>1299</v>
      </c>
      <c r="B219" s="51" t="s">
        <v>1098</v>
      </c>
      <c r="C219" s="130" t="s">
        <v>1083</v>
      </c>
      <c r="D219" s="167" t="s">
        <v>1084</v>
      </c>
      <c r="E219" s="73" t="s">
        <v>1427</v>
      </c>
      <c r="F219" s="393">
        <v>14199816</v>
      </c>
      <c r="G219" s="218">
        <v>3</v>
      </c>
      <c r="H219" s="420" t="s">
        <v>1233</v>
      </c>
      <c r="I219" s="393"/>
      <c r="J219" s="408"/>
      <c r="K219" s="408"/>
      <c r="L219" s="393" t="s">
        <v>1571</v>
      </c>
    </row>
    <row r="220" spans="1:12" s="300" customFormat="1" ht="38.25">
      <c r="A220" s="51" t="s">
        <v>1300</v>
      </c>
      <c r="B220" s="51" t="s">
        <v>1098</v>
      </c>
      <c r="C220" s="130" t="s">
        <v>1083</v>
      </c>
      <c r="D220" s="167" t="s">
        <v>1084</v>
      </c>
      <c r="E220" s="73" t="s">
        <v>1428</v>
      </c>
      <c r="F220" s="393">
        <v>14725335</v>
      </c>
      <c r="G220" s="218">
        <v>3</v>
      </c>
      <c r="H220" s="420" t="s">
        <v>1233</v>
      </c>
      <c r="I220" s="393"/>
      <c r="J220" s="393"/>
      <c r="K220" s="393"/>
      <c r="L220" s="393" t="s">
        <v>1571</v>
      </c>
    </row>
    <row r="221" spans="1:12" s="300" customFormat="1" ht="38.25">
      <c r="A221" s="51" t="s">
        <v>1301</v>
      </c>
      <c r="B221" s="51" t="s">
        <v>1098</v>
      </c>
      <c r="C221" s="130" t="s">
        <v>1083</v>
      </c>
      <c r="D221" s="167" t="s">
        <v>1084</v>
      </c>
      <c r="E221" s="73" t="s">
        <v>1429</v>
      </c>
      <c r="F221" s="393">
        <v>6754438</v>
      </c>
      <c r="G221" s="218">
        <v>3</v>
      </c>
      <c r="H221" s="420" t="s">
        <v>1233</v>
      </c>
      <c r="I221" s="392"/>
      <c r="J221" s="321"/>
      <c r="K221" s="321"/>
      <c r="L221" s="393" t="s">
        <v>1571</v>
      </c>
    </row>
    <row r="222" spans="1:12" s="300" customFormat="1" ht="38.25">
      <c r="A222" s="51" t="s">
        <v>1302</v>
      </c>
      <c r="B222" s="51" t="s">
        <v>1098</v>
      </c>
      <c r="C222" s="130" t="s">
        <v>1083</v>
      </c>
      <c r="D222" s="167" t="s">
        <v>1084</v>
      </c>
      <c r="E222" s="102" t="s">
        <v>1430</v>
      </c>
      <c r="F222" s="393">
        <v>11289247</v>
      </c>
      <c r="G222" s="58">
        <v>3</v>
      </c>
      <c r="H222" s="420" t="s">
        <v>1233</v>
      </c>
      <c r="I222" s="421"/>
      <c r="J222" s="421"/>
      <c r="K222" s="421"/>
      <c r="L222" s="393" t="s">
        <v>1571</v>
      </c>
    </row>
    <row r="223" spans="1:12" s="300" customFormat="1" ht="38.25">
      <c r="A223" s="51" t="s">
        <v>1303</v>
      </c>
      <c r="B223" s="51" t="s">
        <v>1098</v>
      </c>
      <c r="C223" s="130" t="s">
        <v>1083</v>
      </c>
      <c r="D223" s="167" t="s">
        <v>1084</v>
      </c>
      <c r="E223" s="54" t="s">
        <v>1431</v>
      </c>
      <c r="F223" s="393">
        <v>14038462</v>
      </c>
      <c r="G223" s="58">
        <v>3</v>
      </c>
      <c r="H223" s="420" t="s">
        <v>1233</v>
      </c>
      <c r="I223" s="392"/>
      <c r="J223" s="321"/>
      <c r="K223" s="321"/>
      <c r="L223" s="393" t="s">
        <v>1571</v>
      </c>
    </row>
    <row r="224" spans="1:12" s="300" customFormat="1" ht="38.25">
      <c r="A224" s="51" t="s">
        <v>1304</v>
      </c>
      <c r="B224" s="51" t="s">
        <v>1098</v>
      </c>
      <c r="C224" s="130" t="s">
        <v>1083</v>
      </c>
      <c r="D224" s="167" t="s">
        <v>1084</v>
      </c>
      <c r="E224" s="102" t="s">
        <v>1432</v>
      </c>
      <c r="F224" s="393">
        <v>4896814</v>
      </c>
      <c r="G224" s="58">
        <v>9</v>
      </c>
      <c r="H224" s="420" t="s">
        <v>1233</v>
      </c>
      <c r="I224" s="421"/>
      <c r="J224" s="421"/>
      <c r="K224" s="421"/>
      <c r="L224" s="393" t="s">
        <v>1571</v>
      </c>
    </row>
    <row r="225" spans="1:12" s="300" customFormat="1" ht="38.25">
      <c r="A225" s="51" t="s">
        <v>1305</v>
      </c>
      <c r="B225" s="51" t="s">
        <v>1098</v>
      </c>
      <c r="C225" s="130" t="s">
        <v>1083</v>
      </c>
      <c r="D225" s="167" t="s">
        <v>1084</v>
      </c>
      <c r="E225" s="102" t="s">
        <v>1433</v>
      </c>
      <c r="F225" s="393">
        <v>7953672</v>
      </c>
      <c r="G225" s="58">
        <v>3</v>
      </c>
      <c r="H225" s="420" t="s">
        <v>1233</v>
      </c>
      <c r="I225" s="393"/>
      <c r="J225" s="408"/>
      <c r="K225" s="408"/>
      <c r="L225" s="393" t="s">
        <v>1571</v>
      </c>
    </row>
    <row r="226" spans="1:12" s="300" customFormat="1" ht="38.25">
      <c r="A226" s="51" t="s">
        <v>1306</v>
      </c>
      <c r="B226" s="51" t="s">
        <v>1098</v>
      </c>
      <c r="C226" s="130" t="s">
        <v>1083</v>
      </c>
      <c r="D226" s="167" t="s">
        <v>1084</v>
      </c>
      <c r="E226" s="102" t="s">
        <v>1434</v>
      </c>
      <c r="F226" s="393">
        <v>4979195</v>
      </c>
      <c r="G226" s="58">
        <v>6</v>
      </c>
      <c r="H226" s="420" t="s">
        <v>1233</v>
      </c>
      <c r="I226" s="392"/>
      <c r="J226" s="321"/>
      <c r="K226" s="321"/>
      <c r="L226" s="393" t="s">
        <v>1571</v>
      </c>
    </row>
    <row r="227" spans="1:12" s="300" customFormat="1" ht="38.25">
      <c r="A227" s="51" t="s">
        <v>1307</v>
      </c>
      <c r="B227" s="51" t="s">
        <v>1098</v>
      </c>
      <c r="C227" s="130" t="s">
        <v>1083</v>
      </c>
      <c r="D227" s="167" t="s">
        <v>1084</v>
      </c>
      <c r="E227" s="102" t="s">
        <v>1435</v>
      </c>
      <c r="F227" s="393">
        <v>5038842</v>
      </c>
      <c r="G227" s="58">
        <v>6</v>
      </c>
      <c r="H227" s="420" t="s">
        <v>1233</v>
      </c>
      <c r="I227" s="421"/>
      <c r="J227" s="421"/>
      <c r="K227" s="421"/>
      <c r="L227" s="393" t="s">
        <v>1571</v>
      </c>
    </row>
    <row r="228" spans="1:12" s="300" customFormat="1" ht="38.25">
      <c r="A228" s="51" t="s">
        <v>1308</v>
      </c>
      <c r="B228" s="51" t="s">
        <v>1098</v>
      </c>
      <c r="C228" s="130" t="s">
        <v>1083</v>
      </c>
      <c r="D228" s="167" t="s">
        <v>1084</v>
      </c>
      <c r="E228" s="102" t="s">
        <v>1436</v>
      </c>
      <c r="F228" s="393">
        <v>4703959</v>
      </c>
      <c r="G228" s="58">
        <v>3</v>
      </c>
      <c r="H228" s="420" t="s">
        <v>1233</v>
      </c>
      <c r="I228" s="393"/>
      <c r="J228" s="408"/>
      <c r="K228" s="408"/>
      <c r="L228" s="393" t="s">
        <v>1571</v>
      </c>
    </row>
    <row r="229" spans="1:12" s="300" customFormat="1" ht="38.25">
      <c r="A229" s="51" t="s">
        <v>1309</v>
      </c>
      <c r="B229" s="51" t="s">
        <v>1098</v>
      </c>
      <c r="C229" s="130" t="s">
        <v>1083</v>
      </c>
      <c r="D229" s="167" t="s">
        <v>1084</v>
      </c>
      <c r="E229" s="102" t="s">
        <v>1437</v>
      </c>
      <c r="F229" s="393">
        <v>11986979</v>
      </c>
      <c r="G229" s="58">
        <v>9</v>
      </c>
      <c r="H229" s="420" t="s">
        <v>1233</v>
      </c>
      <c r="I229" s="393"/>
      <c r="J229" s="393"/>
      <c r="K229" s="393"/>
      <c r="L229" s="393" t="s">
        <v>1571</v>
      </c>
    </row>
    <row r="230" spans="1:12" s="300" customFormat="1" ht="38.25">
      <c r="A230" s="51" t="s">
        <v>1310</v>
      </c>
      <c r="B230" s="51" t="s">
        <v>1098</v>
      </c>
      <c r="C230" s="130" t="s">
        <v>1083</v>
      </c>
      <c r="D230" s="167" t="s">
        <v>1084</v>
      </c>
      <c r="E230" s="102" t="s">
        <v>1438</v>
      </c>
      <c r="F230" s="393">
        <v>11452486</v>
      </c>
      <c r="G230" s="58">
        <v>6</v>
      </c>
      <c r="H230" s="420" t="s">
        <v>1233</v>
      </c>
      <c r="I230" s="392"/>
      <c r="J230" s="321"/>
      <c r="K230" s="321"/>
      <c r="L230" s="393" t="s">
        <v>1571</v>
      </c>
    </row>
    <row r="231" spans="1:12" s="300" customFormat="1" ht="38.25">
      <c r="A231" s="51" t="s">
        <v>1311</v>
      </c>
      <c r="B231" s="51" t="s">
        <v>1098</v>
      </c>
      <c r="C231" s="130" t="s">
        <v>1083</v>
      </c>
      <c r="D231" s="167" t="s">
        <v>1084</v>
      </c>
      <c r="E231" s="102" t="s">
        <v>1439</v>
      </c>
      <c r="F231" s="393">
        <v>13552429</v>
      </c>
      <c r="G231" s="58">
        <v>12</v>
      </c>
      <c r="H231" s="420" t="s">
        <v>1233</v>
      </c>
      <c r="I231" s="421"/>
      <c r="J231" s="421"/>
      <c r="K231" s="421"/>
      <c r="L231" s="393" t="s">
        <v>1571</v>
      </c>
    </row>
    <row r="232" spans="1:12" s="300" customFormat="1" ht="38.25">
      <c r="A232" s="51" t="s">
        <v>1312</v>
      </c>
      <c r="B232" s="51" t="s">
        <v>1098</v>
      </c>
      <c r="C232" s="130" t="s">
        <v>1083</v>
      </c>
      <c r="D232" s="167" t="s">
        <v>1084</v>
      </c>
      <c r="E232" s="102" t="s">
        <v>1440</v>
      </c>
      <c r="F232" s="393">
        <v>13875534</v>
      </c>
      <c r="G232" s="58">
        <v>9</v>
      </c>
      <c r="H232" s="420" t="s">
        <v>1233</v>
      </c>
      <c r="I232" s="393"/>
      <c r="J232" s="408"/>
      <c r="K232" s="408"/>
      <c r="L232" s="393" t="s">
        <v>1571</v>
      </c>
    </row>
    <row r="233" spans="1:12" s="300" customFormat="1" ht="38.25">
      <c r="A233" s="51" t="s">
        <v>1313</v>
      </c>
      <c r="B233" s="51" t="s">
        <v>1098</v>
      </c>
      <c r="C233" s="130" t="s">
        <v>1083</v>
      </c>
      <c r="D233" s="167" t="s">
        <v>1084</v>
      </c>
      <c r="E233" s="102" t="s">
        <v>1441</v>
      </c>
      <c r="F233" s="393">
        <v>14199869</v>
      </c>
      <c r="G233" s="218">
        <v>3</v>
      </c>
      <c r="H233" s="420" t="s">
        <v>1233</v>
      </c>
      <c r="I233" s="393"/>
      <c r="J233" s="393"/>
      <c r="K233" s="393"/>
      <c r="L233" s="393" t="s">
        <v>1571</v>
      </c>
    </row>
    <row r="234" spans="1:12" s="300" customFormat="1" ht="38.25">
      <c r="A234" s="51" t="s">
        <v>1314</v>
      </c>
      <c r="B234" s="51" t="s">
        <v>1098</v>
      </c>
      <c r="C234" s="130" t="s">
        <v>1083</v>
      </c>
      <c r="D234" s="167" t="s">
        <v>1084</v>
      </c>
      <c r="E234" s="102" t="s">
        <v>1442</v>
      </c>
      <c r="F234" s="393">
        <v>14250743</v>
      </c>
      <c r="G234" s="218">
        <v>3</v>
      </c>
      <c r="H234" s="420" t="s">
        <v>1233</v>
      </c>
      <c r="I234" s="392"/>
      <c r="J234" s="321"/>
      <c r="K234" s="321"/>
      <c r="L234" s="393" t="s">
        <v>1571</v>
      </c>
    </row>
    <row r="235" spans="1:12" s="300" customFormat="1" ht="38.25">
      <c r="A235" s="51" t="s">
        <v>1315</v>
      </c>
      <c r="B235" s="51" t="s">
        <v>1098</v>
      </c>
      <c r="C235" s="130" t="s">
        <v>1083</v>
      </c>
      <c r="D235" s="167" t="s">
        <v>1084</v>
      </c>
      <c r="E235" s="102" t="s">
        <v>1443</v>
      </c>
      <c r="F235" s="393">
        <v>31369857</v>
      </c>
      <c r="G235" s="218">
        <v>1</v>
      </c>
      <c r="H235" s="420" t="s">
        <v>1233</v>
      </c>
      <c r="I235" s="421"/>
      <c r="J235" s="421"/>
      <c r="K235" s="421"/>
      <c r="L235" s="393" t="s">
        <v>1571</v>
      </c>
    </row>
    <row r="236" spans="1:12" s="300" customFormat="1" ht="38.25">
      <c r="A236" s="51" t="s">
        <v>1316</v>
      </c>
      <c r="B236" s="51" t="s">
        <v>1098</v>
      </c>
      <c r="C236" s="130" t="s">
        <v>1083</v>
      </c>
      <c r="D236" s="167" t="s">
        <v>1084</v>
      </c>
      <c r="E236" s="73" t="s">
        <v>1444</v>
      </c>
      <c r="F236" s="393">
        <v>14709820</v>
      </c>
      <c r="G236" s="218">
        <v>3</v>
      </c>
      <c r="H236" s="420" t="s">
        <v>1233</v>
      </c>
      <c r="I236" s="393"/>
      <c r="J236" s="408"/>
      <c r="K236" s="408"/>
      <c r="L236" s="393" t="s">
        <v>1571</v>
      </c>
    </row>
    <row r="237" spans="1:12" s="300" customFormat="1" ht="38.25">
      <c r="A237" s="51" t="s">
        <v>1317</v>
      </c>
      <c r="B237" s="51" t="s">
        <v>1098</v>
      </c>
      <c r="C237" s="130" t="s">
        <v>1083</v>
      </c>
      <c r="D237" s="167" t="s">
        <v>1084</v>
      </c>
      <c r="E237" s="73" t="s">
        <v>1445</v>
      </c>
      <c r="F237" s="393">
        <v>11132662</v>
      </c>
      <c r="G237" s="218">
        <v>6</v>
      </c>
      <c r="H237" s="420" t="s">
        <v>1233</v>
      </c>
      <c r="I237" s="393"/>
      <c r="J237" s="393"/>
      <c r="K237" s="393"/>
      <c r="L237" s="393" t="s">
        <v>1571</v>
      </c>
    </row>
    <row r="238" spans="1:12" s="300" customFormat="1" ht="38.25">
      <c r="A238" s="51" t="s">
        <v>1318</v>
      </c>
      <c r="B238" s="51" t="s">
        <v>1098</v>
      </c>
      <c r="C238" s="130" t="s">
        <v>1083</v>
      </c>
      <c r="D238" s="167" t="s">
        <v>1084</v>
      </c>
      <c r="E238" s="73" t="s">
        <v>1446</v>
      </c>
      <c r="F238" s="393">
        <v>12381226</v>
      </c>
      <c r="G238" s="218">
        <v>6</v>
      </c>
      <c r="H238" s="420" t="s">
        <v>1233</v>
      </c>
      <c r="I238" s="392"/>
      <c r="J238" s="321"/>
      <c r="K238" s="321"/>
      <c r="L238" s="393" t="s">
        <v>1571</v>
      </c>
    </row>
    <row r="239" spans="1:12" s="300" customFormat="1" ht="38.25">
      <c r="A239" s="51" t="s">
        <v>1319</v>
      </c>
      <c r="B239" s="51" t="s">
        <v>1098</v>
      </c>
      <c r="C239" s="130" t="s">
        <v>1083</v>
      </c>
      <c r="D239" s="167" t="s">
        <v>1084</v>
      </c>
      <c r="E239" s="73" t="s">
        <v>1447</v>
      </c>
      <c r="F239" s="393">
        <v>15021371</v>
      </c>
      <c r="G239" s="218">
        <v>6</v>
      </c>
      <c r="H239" s="420" t="s">
        <v>1233</v>
      </c>
      <c r="I239" s="421"/>
      <c r="J239" s="421"/>
      <c r="K239" s="421"/>
      <c r="L239" s="393" t="s">
        <v>1571</v>
      </c>
    </row>
    <row r="240" spans="1:12" s="300" customFormat="1" ht="38.25">
      <c r="A240" s="51" t="s">
        <v>1320</v>
      </c>
      <c r="B240" s="51" t="s">
        <v>1098</v>
      </c>
      <c r="C240" s="130" t="s">
        <v>1083</v>
      </c>
      <c r="D240" s="167" t="s">
        <v>1084</v>
      </c>
      <c r="E240" s="73" t="s">
        <v>1448</v>
      </c>
      <c r="F240" s="393">
        <v>11288190</v>
      </c>
      <c r="G240" s="218">
        <v>3</v>
      </c>
      <c r="H240" s="420" t="s">
        <v>1233</v>
      </c>
      <c r="I240" s="393"/>
      <c r="J240" s="408"/>
      <c r="K240" s="408"/>
      <c r="L240" s="393" t="s">
        <v>1571</v>
      </c>
    </row>
    <row r="241" spans="1:12" s="300" customFormat="1" ht="38.25">
      <c r="A241" s="51" t="s">
        <v>1321</v>
      </c>
      <c r="B241" s="51" t="s">
        <v>1098</v>
      </c>
      <c r="C241" s="130" t="s">
        <v>1083</v>
      </c>
      <c r="D241" s="167" t="s">
        <v>1084</v>
      </c>
      <c r="E241" s="218" t="s">
        <v>1449</v>
      </c>
      <c r="F241" s="393">
        <v>88342648</v>
      </c>
      <c r="G241" s="218">
        <v>15</v>
      </c>
      <c r="H241" s="420" t="s">
        <v>1233</v>
      </c>
      <c r="I241" s="393"/>
      <c r="J241" s="393"/>
      <c r="K241" s="393"/>
      <c r="L241" s="393" t="s">
        <v>1571</v>
      </c>
    </row>
    <row r="242" spans="1:12" s="300" customFormat="1" ht="38.25">
      <c r="A242" s="51" t="s">
        <v>1322</v>
      </c>
      <c r="B242" s="51" t="s">
        <v>1098</v>
      </c>
      <c r="C242" s="130" t="s">
        <v>1083</v>
      </c>
      <c r="D242" s="167" t="s">
        <v>1084</v>
      </c>
      <c r="E242" s="73" t="s">
        <v>1450</v>
      </c>
      <c r="F242" s="393">
        <v>3349408</v>
      </c>
      <c r="G242" s="218">
        <v>3</v>
      </c>
      <c r="H242" s="420" t="s">
        <v>1233</v>
      </c>
      <c r="I242" s="392"/>
      <c r="J242" s="321"/>
      <c r="K242" s="321"/>
      <c r="L242" s="393" t="s">
        <v>1571</v>
      </c>
    </row>
    <row r="243" spans="1:12" s="300" customFormat="1" ht="38.25">
      <c r="A243" s="51" t="s">
        <v>1323</v>
      </c>
      <c r="B243" s="51" t="s">
        <v>1098</v>
      </c>
      <c r="C243" s="130" t="s">
        <v>1083</v>
      </c>
      <c r="D243" s="167" t="s">
        <v>1084</v>
      </c>
      <c r="E243" s="73" t="s">
        <v>1451</v>
      </c>
      <c r="F243" s="393">
        <v>5224917</v>
      </c>
      <c r="G243" s="218">
        <v>3</v>
      </c>
      <c r="H243" s="420" t="s">
        <v>1233</v>
      </c>
      <c r="I243" s="421"/>
      <c r="J243" s="421"/>
      <c r="K243" s="421"/>
      <c r="L243" s="393" t="s">
        <v>1571</v>
      </c>
    </row>
    <row r="244" spans="1:12" s="300" customFormat="1" ht="38.25">
      <c r="A244" s="51" t="s">
        <v>1324</v>
      </c>
      <c r="B244" s="51" t="s">
        <v>1098</v>
      </c>
      <c r="C244" s="130" t="s">
        <v>1083</v>
      </c>
      <c r="D244" s="167" t="s">
        <v>1084</v>
      </c>
      <c r="E244" s="73" t="s">
        <v>1452</v>
      </c>
      <c r="F244" s="393">
        <v>10616610</v>
      </c>
      <c r="G244" s="218">
        <v>9</v>
      </c>
      <c r="H244" s="420" t="s">
        <v>1233</v>
      </c>
      <c r="I244" s="393"/>
      <c r="J244" s="408"/>
      <c r="K244" s="408"/>
      <c r="L244" s="393" t="s">
        <v>1571</v>
      </c>
    </row>
    <row r="245" spans="1:12" s="300" customFormat="1" ht="38.25">
      <c r="A245" s="51" t="s">
        <v>1325</v>
      </c>
      <c r="B245" s="51" t="s">
        <v>1098</v>
      </c>
      <c r="C245" s="130" t="s">
        <v>1083</v>
      </c>
      <c r="D245" s="167" t="s">
        <v>1084</v>
      </c>
      <c r="E245" s="73" t="s">
        <v>1453</v>
      </c>
      <c r="F245" s="393">
        <v>14871202</v>
      </c>
      <c r="G245" s="218">
        <v>9</v>
      </c>
      <c r="H245" s="420" t="s">
        <v>1233</v>
      </c>
      <c r="I245" s="393"/>
      <c r="J245" s="393"/>
      <c r="K245" s="393"/>
      <c r="L245" s="393" t="s">
        <v>1571</v>
      </c>
    </row>
    <row r="246" spans="1:12" s="300" customFormat="1" ht="38.25">
      <c r="A246" s="51" t="s">
        <v>1326</v>
      </c>
      <c r="B246" s="51" t="s">
        <v>1098</v>
      </c>
      <c r="C246" s="130" t="s">
        <v>1083</v>
      </c>
      <c r="D246" s="167" t="s">
        <v>1084</v>
      </c>
      <c r="E246" s="73" t="s">
        <v>1454</v>
      </c>
      <c r="F246" s="393">
        <v>90911339</v>
      </c>
      <c r="G246" s="218">
        <v>12</v>
      </c>
      <c r="H246" s="420" t="s">
        <v>1233</v>
      </c>
      <c r="I246" s="392"/>
      <c r="J246" s="321"/>
      <c r="K246" s="321"/>
      <c r="L246" s="393" t="s">
        <v>1571</v>
      </c>
    </row>
    <row r="247" spans="1:12" s="300" customFormat="1" ht="38.25">
      <c r="A247" s="51" t="s">
        <v>1327</v>
      </c>
      <c r="B247" s="51" t="s">
        <v>1098</v>
      </c>
      <c r="C247" s="130" t="s">
        <v>1083</v>
      </c>
      <c r="D247" s="167" t="s">
        <v>1084</v>
      </c>
      <c r="E247" s="58" t="s">
        <v>1455</v>
      </c>
      <c r="F247" s="393">
        <v>4688677</v>
      </c>
      <c r="G247" s="218">
        <v>6</v>
      </c>
      <c r="H247" s="420" t="s">
        <v>1233</v>
      </c>
      <c r="I247" s="421"/>
      <c r="J247" s="421"/>
      <c r="K247" s="421"/>
      <c r="L247" s="393" t="s">
        <v>1571</v>
      </c>
    </row>
    <row r="248" spans="1:12" s="300" customFormat="1" ht="38.25">
      <c r="A248" s="51" t="s">
        <v>1328</v>
      </c>
      <c r="B248" s="51" t="s">
        <v>1098</v>
      </c>
      <c r="C248" s="130" t="s">
        <v>1083</v>
      </c>
      <c r="D248" s="167" t="s">
        <v>1084</v>
      </c>
      <c r="E248" s="102" t="s">
        <v>1456</v>
      </c>
      <c r="F248" s="393">
        <v>4112226</v>
      </c>
      <c r="G248" s="218">
        <v>3</v>
      </c>
      <c r="H248" s="420" t="s">
        <v>1233</v>
      </c>
      <c r="I248" s="393"/>
      <c r="J248" s="408"/>
      <c r="K248" s="408"/>
      <c r="L248" s="393" t="s">
        <v>1571</v>
      </c>
    </row>
    <row r="249" spans="1:12" s="300" customFormat="1" ht="38.25">
      <c r="A249" s="51" t="s">
        <v>1329</v>
      </c>
      <c r="B249" s="51" t="s">
        <v>1098</v>
      </c>
      <c r="C249" s="130" t="s">
        <v>1083</v>
      </c>
      <c r="D249" s="167" t="s">
        <v>1084</v>
      </c>
      <c r="E249" s="73" t="s">
        <v>1457</v>
      </c>
      <c r="F249" s="393">
        <v>10204064</v>
      </c>
      <c r="G249" s="218">
        <v>15</v>
      </c>
      <c r="H249" s="420" t="s">
        <v>1233</v>
      </c>
      <c r="I249" s="393"/>
      <c r="J249" s="393"/>
      <c r="K249" s="393"/>
      <c r="L249" s="393" t="s">
        <v>1571</v>
      </c>
    </row>
    <row r="250" spans="1:12" s="300" customFormat="1" ht="38.25">
      <c r="A250" s="51" t="s">
        <v>1330</v>
      </c>
      <c r="B250" s="51" t="s">
        <v>1098</v>
      </c>
      <c r="C250" s="130" t="s">
        <v>1083</v>
      </c>
      <c r="D250" s="167" t="s">
        <v>1084</v>
      </c>
      <c r="E250" s="73" t="s">
        <v>1458</v>
      </c>
      <c r="F250" s="393">
        <v>13875989</v>
      </c>
      <c r="G250" s="218">
        <v>6</v>
      </c>
      <c r="H250" s="420" t="s">
        <v>1233</v>
      </c>
      <c r="I250" s="392"/>
      <c r="J250" s="321"/>
      <c r="K250" s="321"/>
      <c r="L250" s="393" t="s">
        <v>1571</v>
      </c>
    </row>
    <row r="251" spans="1:12" s="300" customFormat="1" ht="38.25">
      <c r="A251" s="51" t="s">
        <v>1331</v>
      </c>
      <c r="B251" s="51" t="s">
        <v>1098</v>
      </c>
      <c r="C251" s="130" t="s">
        <v>1083</v>
      </c>
      <c r="D251" s="167" t="s">
        <v>1084</v>
      </c>
      <c r="E251" s="73" t="s">
        <v>1459</v>
      </c>
      <c r="F251" s="393">
        <v>14199827</v>
      </c>
      <c r="G251" s="218">
        <v>3</v>
      </c>
      <c r="H251" s="420" t="s">
        <v>1233</v>
      </c>
      <c r="I251" s="421"/>
      <c r="J251" s="421"/>
      <c r="K251" s="421"/>
      <c r="L251" s="393" t="s">
        <v>1571</v>
      </c>
    </row>
    <row r="252" spans="1:12" s="300" customFormat="1" ht="38.25">
      <c r="A252" s="51" t="s">
        <v>1332</v>
      </c>
      <c r="B252" s="51" t="s">
        <v>1098</v>
      </c>
      <c r="C252" s="130" t="s">
        <v>1083</v>
      </c>
      <c r="D252" s="167" t="s">
        <v>1084</v>
      </c>
      <c r="E252" s="73" t="s">
        <v>1460</v>
      </c>
      <c r="F252" s="393">
        <v>14835765</v>
      </c>
      <c r="G252" s="218">
        <v>30</v>
      </c>
      <c r="H252" s="420" t="s">
        <v>1233</v>
      </c>
      <c r="I252" s="393"/>
      <c r="J252" s="408"/>
      <c r="K252" s="408"/>
      <c r="L252" s="393" t="s">
        <v>1571</v>
      </c>
    </row>
    <row r="253" spans="1:12" s="300" customFormat="1" ht="38.25">
      <c r="A253" s="51" t="s">
        <v>1333</v>
      </c>
      <c r="B253" s="51" t="s">
        <v>1098</v>
      </c>
      <c r="C253" s="130" t="s">
        <v>1083</v>
      </c>
      <c r="D253" s="167" t="s">
        <v>1084</v>
      </c>
      <c r="E253" s="73" t="s">
        <v>1461</v>
      </c>
      <c r="F253" s="393">
        <v>12660021</v>
      </c>
      <c r="G253" s="218">
        <v>12</v>
      </c>
      <c r="H253" s="420" t="s">
        <v>1233</v>
      </c>
      <c r="I253" s="393"/>
      <c r="J253" s="393"/>
      <c r="K253" s="393"/>
      <c r="L253" s="393" t="s">
        <v>1571</v>
      </c>
    </row>
    <row r="254" spans="1:12" s="300" customFormat="1" ht="38.25">
      <c r="A254" s="51" t="s">
        <v>1334</v>
      </c>
      <c r="B254" s="51" t="s">
        <v>1098</v>
      </c>
      <c r="C254" s="130" t="s">
        <v>1083</v>
      </c>
      <c r="D254" s="167" t="s">
        <v>1084</v>
      </c>
      <c r="E254" s="73" t="s">
        <v>1462</v>
      </c>
      <c r="F254" s="393">
        <v>12569817</v>
      </c>
      <c r="G254" s="218">
        <v>12</v>
      </c>
      <c r="H254" s="420" t="s">
        <v>1233</v>
      </c>
      <c r="I254" s="392"/>
      <c r="J254" s="321"/>
      <c r="K254" s="321"/>
      <c r="L254" s="393" t="s">
        <v>1571</v>
      </c>
    </row>
    <row r="255" spans="1:12" s="300" customFormat="1" ht="38.25">
      <c r="A255" s="51" t="s">
        <v>1335</v>
      </c>
      <c r="B255" s="51" t="s">
        <v>1098</v>
      </c>
      <c r="C255" s="130" t="s">
        <v>1083</v>
      </c>
      <c r="D255" s="167" t="s">
        <v>1084</v>
      </c>
      <c r="E255" s="73" t="s">
        <v>1463</v>
      </c>
      <c r="F255" s="393">
        <v>3398532</v>
      </c>
      <c r="G255" s="218">
        <v>6</v>
      </c>
      <c r="H255" s="420" t="s">
        <v>1233</v>
      </c>
      <c r="I255" s="421"/>
      <c r="J255" s="421"/>
      <c r="K255" s="421"/>
      <c r="L255" s="393" t="s">
        <v>1571</v>
      </c>
    </row>
    <row r="256" spans="1:12" s="300" customFormat="1" ht="38.25">
      <c r="A256" s="51" t="s">
        <v>1336</v>
      </c>
      <c r="B256" s="51" t="s">
        <v>1098</v>
      </c>
      <c r="C256" s="130" t="s">
        <v>1083</v>
      </c>
      <c r="D256" s="167" t="s">
        <v>1084</v>
      </c>
      <c r="E256" s="102" t="s">
        <v>1464</v>
      </c>
      <c r="F256" s="393">
        <v>14725699</v>
      </c>
      <c r="G256" s="218">
        <v>9</v>
      </c>
      <c r="H256" s="420" t="s">
        <v>1233</v>
      </c>
      <c r="I256" s="421"/>
      <c r="J256" s="421"/>
      <c r="K256" s="421"/>
      <c r="L256" s="393" t="s">
        <v>1571</v>
      </c>
    </row>
    <row r="257" spans="1:12" s="300" customFormat="1" ht="38.25">
      <c r="A257" s="51" t="s">
        <v>1337</v>
      </c>
      <c r="B257" s="51" t="s">
        <v>1098</v>
      </c>
      <c r="C257" s="130" t="s">
        <v>1083</v>
      </c>
      <c r="D257" s="167" t="s">
        <v>1084</v>
      </c>
      <c r="E257" s="73" t="s">
        <v>1465</v>
      </c>
      <c r="F257" s="393">
        <v>14709865</v>
      </c>
      <c r="G257" s="218">
        <v>12</v>
      </c>
      <c r="H257" s="420" t="s">
        <v>1233</v>
      </c>
      <c r="I257" s="393"/>
      <c r="J257" s="408"/>
      <c r="K257" s="408"/>
      <c r="L257" s="393" t="s">
        <v>1571</v>
      </c>
    </row>
    <row r="258" spans="1:12" s="300" customFormat="1" ht="38.25">
      <c r="A258" s="51" t="s">
        <v>1338</v>
      </c>
      <c r="B258" s="51" t="s">
        <v>1098</v>
      </c>
      <c r="C258" s="130" t="s">
        <v>1083</v>
      </c>
      <c r="D258" s="167" t="s">
        <v>1084</v>
      </c>
      <c r="E258" s="73" t="s">
        <v>1466</v>
      </c>
      <c r="F258" s="393">
        <v>11288171</v>
      </c>
      <c r="G258" s="218">
        <v>3</v>
      </c>
      <c r="H258" s="420" t="s">
        <v>1233</v>
      </c>
      <c r="I258" s="393"/>
      <c r="J258" s="393"/>
      <c r="K258" s="393"/>
      <c r="L258" s="393" t="s">
        <v>1571</v>
      </c>
    </row>
    <row r="259" spans="1:12" s="300" customFormat="1" ht="38.25">
      <c r="A259" s="51" t="s">
        <v>1339</v>
      </c>
      <c r="B259" s="51" t="s">
        <v>1098</v>
      </c>
      <c r="C259" s="130" t="s">
        <v>1083</v>
      </c>
      <c r="D259" s="167" t="s">
        <v>1084</v>
      </c>
      <c r="E259" s="73" t="s">
        <v>1467</v>
      </c>
      <c r="F259" s="393">
        <v>15021491</v>
      </c>
      <c r="G259" s="218">
        <v>3</v>
      </c>
      <c r="H259" s="420" t="s">
        <v>1233</v>
      </c>
      <c r="I259" s="392"/>
      <c r="J259" s="321"/>
      <c r="K259" s="321"/>
      <c r="L259" s="393" t="s">
        <v>1571</v>
      </c>
    </row>
    <row r="260" spans="1:12" s="300" customFormat="1" ht="38.25">
      <c r="A260" s="51" t="s">
        <v>1340</v>
      </c>
      <c r="B260" s="51" t="s">
        <v>1098</v>
      </c>
      <c r="C260" s="130" t="s">
        <v>1083</v>
      </c>
      <c r="D260" s="167" t="s">
        <v>1084</v>
      </c>
      <c r="E260" s="73" t="s">
        <v>1468</v>
      </c>
      <c r="F260" s="393">
        <v>12985369</v>
      </c>
      <c r="G260" s="218">
        <v>9</v>
      </c>
      <c r="H260" s="420" t="s">
        <v>1233</v>
      </c>
      <c r="I260" s="421"/>
      <c r="J260" s="421"/>
      <c r="K260" s="421"/>
      <c r="L260" s="393" t="s">
        <v>1571</v>
      </c>
    </row>
    <row r="261" spans="1:12" s="300" customFormat="1" ht="38.25">
      <c r="A261" s="51" t="s">
        <v>1341</v>
      </c>
      <c r="B261" s="51" t="s">
        <v>1098</v>
      </c>
      <c r="C261" s="130" t="s">
        <v>1083</v>
      </c>
      <c r="D261" s="167" t="s">
        <v>1084</v>
      </c>
      <c r="E261" s="73" t="s">
        <v>1469</v>
      </c>
      <c r="F261" s="393">
        <v>14505885</v>
      </c>
      <c r="G261" s="218">
        <v>3</v>
      </c>
      <c r="H261" s="420" t="s">
        <v>1233</v>
      </c>
      <c r="I261" s="393"/>
      <c r="J261" s="408"/>
      <c r="K261" s="408"/>
      <c r="L261" s="393" t="s">
        <v>1571</v>
      </c>
    </row>
    <row r="262" spans="1:12" s="300" customFormat="1" ht="38.25">
      <c r="A262" s="51" t="s">
        <v>1342</v>
      </c>
      <c r="B262" s="51" t="s">
        <v>1098</v>
      </c>
      <c r="C262" s="130" t="s">
        <v>1083</v>
      </c>
      <c r="D262" s="167" t="s">
        <v>1084</v>
      </c>
      <c r="E262" s="73" t="s">
        <v>1470</v>
      </c>
      <c r="F262" s="393">
        <v>14725488</v>
      </c>
      <c r="G262" s="218">
        <v>3</v>
      </c>
      <c r="H262" s="420" t="s">
        <v>1233</v>
      </c>
      <c r="I262" s="393"/>
      <c r="J262" s="393"/>
      <c r="K262" s="393"/>
      <c r="L262" s="393" t="s">
        <v>1571</v>
      </c>
    </row>
    <row r="263" spans="1:12" s="300" customFormat="1" ht="38.25">
      <c r="A263" s="51" t="s">
        <v>1343</v>
      </c>
      <c r="B263" s="51" t="s">
        <v>1098</v>
      </c>
      <c r="C263" s="130" t="s">
        <v>1083</v>
      </c>
      <c r="D263" s="167" t="s">
        <v>1084</v>
      </c>
      <c r="E263" s="73" t="s">
        <v>1471</v>
      </c>
      <c r="F263" s="393">
        <v>6150437</v>
      </c>
      <c r="G263" s="218">
        <v>3</v>
      </c>
      <c r="H263" s="420" t="s">
        <v>1233</v>
      </c>
      <c r="I263" s="392"/>
      <c r="J263" s="321"/>
      <c r="K263" s="321"/>
      <c r="L263" s="393" t="s">
        <v>1571</v>
      </c>
    </row>
    <row r="264" spans="1:12" s="300" customFormat="1" ht="38.25">
      <c r="A264" s="51" t="s">
        <v>1344</v>
      </c>
      <c r="B264" s="51" t="s">
        <v>1098</v>
      </c>
      <c r="C264" s="130" t="s">
        <v>1083</v>
      </c>
      <c r="D264" s="167" t="s">
        <v>1084</v>
      </c>
      <c r="E264" s="73" t="s">
        <v>1472</v>
      </c>
      <c r="F264" s="393">
        <v>13876236</v>
      </c>
      <c r="G264" s="218">
        <v>12</v>
      </c>
      <c r="H264" s="420" t="s">
        <v>1233</v>
      </c>
      <c r="I264" s="421"/>
      <c r="J264" s="421"/>
      <c r="K264" s="421"/>
      <c r="L264" s="393" t="s">
        <v>1571</v>
      </c>
    </row>
    <row r="265" spans="1:12" s="300" customFormat="1" ht="38.25">
      <c r="A265" s="51" t="s">
        <v>1345</v>
      </c>
      <c r="B265" s="51" t="s">
        <v>1098</v>
      </c>
      <c r="C265" s="130" t="s">
        <v>1083</v>
      </c>
      <c r="D265" s="167" t="s">
        <v>1084</v>
      </c>
      <c r="E265" s="73" t="s">
        <v>1473</v>
      </c>
      <c r="F265" s="393">
        <v>3569505</v>
      </c>
      <c r="G265" s="218">
        <v>12</v>
      </c>
      <c r="H265" s="420" t="s">
        <v>1233</v>
      </c>
      <c r="I265" s="393"/>
      <c r="J265" s="408"/>
      <c r="K265" s="408"/>
      <c r="L265" s="393" t="s">
        <v>1571</v>
      </c>
    </row>
    <row r="266" spans="1:12" s="300" customFormat="1" ht="38.25">
      <c r="A266" s="51" t="s">
        <v>1346</v>
      </c>
      <c r="B266" s="51" t="s">
        <v>1098</v>
      </c>
      <c r="C266" s="130" t="s">
        <v>1083</v>
      </c>
      <c r="D266" s="167" t="s">
        <v>1084</v>
      </c>
      <c r="E266" s="73" t="s">
        <v>1474</v>
      </c>
      <c r="F266" s="393">
        <v>11400451</v>
      </c>
      <c r="G266" s="218">
        <v>3</v>
      </c>
      <c r="H266" s="420" t="s">
        <v>1233</v>
      </c>
      <c r="I266" s="393"/>
      <c r="J266" s="393"/>
      <c r="K266" s="393"/>
      <c r="L266" s="393" t="s">
        <v>1571</v>
      </c>
    </row>
    <row r="267" spans="1:12" s="300" customFormat="1" ht="38.25">
      <c r="A267" s="51" t="s">
        <v>1347</v>
      </c>
      <c r="B267" s="51" t="s">
        <v>1098</v>
      </c>
      <c r="C267" s="130" t="s">
        <v>1083</v>
      </c>
      <c r="D267" s="167" t="s">
        <v>1084</v>
      </c>
      <c r="E267" s="102" t="s">
        <v>1475</v>
      </c>
      <c r="F267" s="393">
        <v>14200203</v>
      </c>
      <c r="G267" s="218">
        <v>3</v>
      </c>
      <c r="H267" s="420" t="s">
        <v>1233</v>
      </c>
      <c r="I267" s="392"/>
      <c r="J267" s="321"/>
      <c r="K267" s="321"/>
      <c r="L267" s="393" t="s">
        <v>1571</v>
      </c>
    </row>
    <row r="268" spans="1:12" s="300" customFormat="1" ht="38.25">
      <c r="A268" s="51" t="s">
        <v>1348</v>
      </c>
      <c r="B268" s="51" t="s">
        <v>1098</v>
      </c>
      <c r="C268" s="130" t="s">
        <v>1083</v>
      </c>
      <c r="D268" s="167" t="s">
        <v>1084</v>
      </c>
      <c r="E268" s="102" t="s">
        <v>1476</v>
      </c>
      <c r="F268" s="393">
        <v>5733284</v>
      </c>
      <c r="G268" s="218">
        <v>9</v>
      </c>
      <c r="H268" s="420" t="s">
        <v>1233</v>
      </c>
      <c r="I268" s="421"/>
      <c r="J268" s="421"/>
      <c r="K268" s="421"/>
      <c r="L268" s="393" t="s">
        <v>1571</v>
      </c>
    </row>
    <row r="269" spans="1:12" s="300" customFormat="1" ht="38.25">
      <c r="A269" s="51" t="s">
        <v>1349</v>
      </c>
      <c r="B269" s="51" t="s">
        <v>1098</v>
      </c>
      <c r="C269" s="130" t="s">
        <v>1083</v>
      </c>
      <c r="D269" s="167" t="s">
        <v>1084</v>
      </c>
      <c r="E269" s="102" t="s">
        <v>1477</v>
      </c>
      <c r="F269" s="393">
        <v>11345887</v>
      </c>
      <c r="G269" s="218">
        <v>9</v>
      </c>
      <c r="H269" s="420" t="s">
        <v>1233</v>
      </c>
      <c r="I269" s="393"/>
      <c r="J269" s="408"/>
      <c r="K269" s="408"/>
      <c r="L269" s="393" t="s">
        <v>1571</v>
      </c>
    </row>
    <row r="270" spans="1:12" s="300" customFormat="1" ht="38.25">
      <c r="A270" s="51" t="s">
        <v>1350</v>
      </c>
      <c r="B270" s="51" t="s">
        <v>1098</v>
      </c>
      <c r="C270" s="130" t="s">
        <v>1083</v>
      </c>
      <c r="D270" s="167" t="s">
        <v>1084</v>
      </c>
      <c r="E270" s="102" t="s">
        <v>1478</v>
      </c>
      <c r="F270" s="393">
        <v>14200316</v>
      </c>
      <c r="G270" s="218">
        <v>3</v>
      </c>
      <c r="H270" s="420" t="s">
        <v>1233</v>
      </c>
      <c r="I270" s="393"/>
      <c r="J270" s="393"/>
      <c r="K270" s="393"/>
      <c r="L270" s="393" t="s">
        <v>1571</v>
      </c>
    </row>
    <row r="271" spans="1:12" s="300" customFormat="1" ht="38.25">
      <c r="A271" s="51" t="s">
        <v>1351</v>
      </c>
      <c r="B271" s="51" t="s">
        <v>1098</v>
      </c>
      <c r="C271" s="130" t="s">
        <v>1083</v>
      </c>
      <c r="D271" s="167" t="s">
        <v>1084</v>
      </c>
      <c r="E271" s="102" t="s">
        <v>1479</v>
      </c>
      <c r="F271" s="393">
        <v>11132674</v>
      </c>
      <c r="G271" s="218">
        <v>3</v>
      </c>
      <c r="H271" s="420" t="s">
        <v>1233</v>
      </c>
      <c r="I271" s="392"/>
      <c r="J271" s="321"/>
      <c r="K271" s="321"/>
      <c r="L271" s="393" t="s">
        <v>1571</v>
      </c>
    </row>
    <row r="272" spans="1:12" s="300" customFormat="1" ht="38.25">
      <c r="A272" s="51" t="s">
        <v>1352</v>
      </c>
      <c r="B272" s="51" t="s">
        <v>1098</v>
      </c>
      <c r="C272" s="130" t="s">
        <v>1083</v>
      </c>
      <c r="D272" s="167" t="s">
        <v>1084</v>
      </c>
      <c r="E272" s="102" t="s">
        <v>1480</v>
      </c>
      <c r="F272" s="393">
        <v>14200151</v>
      </c>
      <c r="G272" s="218">
        <v>3</v>
      </c>
      <c r="H272" s="420" t="s">
        <v>1233</v>
      </c>
      <c r="I272" s="421"/>
      <c r="J272" s="421"/>
      <c r="K272" s="421"/>
      <c r="L272" s="393" t="s">
        <v>1571</v>
      </c>
    </row>
    <row r="273" spans="1:12" s="300" customFormat="1" ht="38.25">
      <c r="A273" s="51" t="s">
        <v>1353</v>
      </c>
      <c r="B273" s="51" t="s">
        <v>1098</v>
      </c>
      <c r="C273" s="130" t="s">
        <v>1083</v>
      </c>
      <c r="D273" s="167" t="s">
        <v>1084</v>
      </c>
      <c r="E273" s="102" t="s">
        <v>1481</v>
      </c>
      <c r="F273" s="393">
        <v>2910875</v>
      </c>
      <c r="G273" s="218">
        <v>12</v>
      </c>
      <c r="H273" s="420" t="s">
        <v>1233</v>
      </c>
      <c r="I273" s="393"/>
      <c r="J273" s="408"/>
      <c r="K273" s="408"/>
      <c r="L273" s="393" t="s">
        <v>1571</v>
      </c>
    </row>
    <row r="274" spans="1:12" s="300" customFormat="1" ht="38.25">
      <c r="A274" s="51" t="s">
        <v>1354</v>
      </c>
      <c r="B274" s="51" t="s">
        <v>1098</v>
      </c>
      <c r="C274" s="130" t="s">
        <v>1083</v>
      </c>
      <c r="D274" s="167" t="s">
        <v>1084</v>
      </c>
      <c r="E274" s="102" t="s">
        <v>1482</v>
      </c>
      <c r="F274" s="393">
        <v>12731237</v>
      </c>
      <c r="G274" s="218">
        <v>12</v>
      </c>
      <c r="H274" s="420" t="s">
        <v>1233</v>
      </c>
      <c r="I274" s="393"/>
      <c r="J274" s="393"/>
      <c r="K274" s="393"/>
      <c r="L274" s="393" t="s">
        <v>1571</v>
      </c>
    </row>
    <row r="275" spans="1:12" s="300" customFormat="1" ht="38.25">
      <c r="A275" s="51" t="s">
        <v>1355</v>
      </c>
      <c r="B275" s="51" t="s">
        <v>1098</v>
      </c>
      <c r="C275" s="130" t="s">
        <v>1083</v>
      </c>
      <c r="D275" s="167" t="s">
        <v>1084</v>
      </c>
      <c r="E275" s="102" t="s">
        <v>1483</v>
      </c>
      <c r="F275" s="393">
        <v>11252917</v>
      </c>
      <c r="G275" s="218">
        <v>12</v>
      </c>
      <c r="H275" s="420" t="s">
        <v>1233</v>
      </c>
      <c r="I275" s="392"/>
      <c r="J275" s="321"/>
      <c r="K275" s="321"/>
      <c r="L275" s="393" t="s">
        <v>1571</v>
      </c>
    </row>
    <row r="276" spans="1:12" s="300" customFormat="1" ht="38.25">
      <c r="A276" s="51" t="s">
        <v>1356</v>
      </c>
      <c r="B276" s="51" t="s">
        <v>1098</v>
      </c>
      <c r="C276" s="130" t="s">
        <v>1083</v>
      </c>
      <c r="D276" s="167" t="s">
        <v>1084</v>
      </c>
      <c r="E276" s="102" t="s">
        <v>1484</v>
      </c>
      <c r="F276" s="393">
        <v>88342413</v>
      </c>
      <c r="G276" s="218">
        <v>12</v>
      </c>
      <c r="H276" s="420" t="s">
        <v>1233</v>
      </c>
      <c r="I276" s="421"/>
      <c r="J276" s="421"/>
      <c r="K276" s="421"/>
      <c r="L276" s="393" t="s">
        <v>1571</v>
      </c>
    </row>
    <row r="277" spans="1:12" s="300" customFormat="1" ht="38.25">
      <c r="A277" s="51" t="s">
        <v>1357</v>
      </c>
      <c r="B277" s="51" t="s">
        <v>1098</v>
      </c>
      <c r="C277" s="130" t="s">
        <v>1083</v>
      </c>
      <c r="D277" s="167" t="s">
        <v>1084</v>
      </c>
      <c r="E277" s="102" t="s">
        <v>1485</v>
      </c>
      <c r="F277" s="393">
        <v>14451073</v>
      </c>
      <c r="G277" s="218">
        <v>15</v>
      </c>
      <c r="H277" s="420" t="s">
        <v>1233</v>
      </c>
      <c r="I277" s="392"/>
      <c r="J277" s="321"/>
      <c r="K277" s="321"/>
      <c r="L277" s="393" t="s">
        <v>1571</v>
      </c>
    </row>
    <row r="278" spans="1:12" s="300" customFormat="1" ht="38.25">
      <c r="A278" s="51" t="s">
        <v>1358</v>
      </c>
      <c r="B278" s="51" t="s">
        <v>1098</v>
      </c>
      <c r="C278" s="130" t="s">
        <v>1083</v>
      </c>
      <c r="D278" s="167" t="s">
        <v>1084</v>
      </c>
      <c r="E278" s="102" t="s">
        <v>1486</v>
      </c>
      <c r="F278" s="393">
        <v>11130665</v>
      </c>
      <c r="G278" s="218">
        <v>9</v>
      </c>
      <c r="H278" s="420" t="s">
        <v>1233</v>
      </c>
      <c r="I278" s="421"/>
      <c r="J278" s="421"/>
      <c r="K278" s="421"/>
      <c r="L278" s="393" t="s">
        <v>1571</v>
      </c>
    </row>
    <row r="279" spans="1:12" s="300" customFormat="1" ht="38.25">
      <c r="A279" s="51" t="s">
        <v>1359</v>
      </c>
      <c r="B279" s="51" t="s">
        <v>1098</v>
      </c>
      <c r="C279" s="130" t="s">
        <v>1083</v>
      </c>
      <c r="D279" s="167" t="s">
        <v>1084</v>
      </c>
      <c r="E279" s="102" t="s">
        <v>1487</v>
      </c>
      <c r="F279" s="393">
        <v>13322390</v>
      </c>
      <c r="G279" s="218">
        <v>12</v>
      </c>
      <c r="H279" s="420" t="s">
        <v>1233</v>
      </c>
      <c r="I279" s="393"/>
      <c r="J279" s="408"/>
      <c r="K279" s="408"/>
      <c r="L279" s="393" t="s">
        <v>1571</v>
      </c>
    </row>
    <row r="280" spans="1:12" s="300" customFormat="1" ht="38.25">
      <c r="A280" s="51" t="s">
        <v>1360</v>
      </c>
      <c r="B280" s="51" t="s">
        <v>1098</v>
      </c>
      <c r="C280" s="130" t="s">
        <v>1083</v>
      </c>
      <c r="D280" s="167" t="s">
        <v>1084</v>
      </c>
      <c r="E280" s="102" t="s">
        <v>1488</v>
      </c>
      <c r="F280" s="393">
        <v>72870004</v>
      </c>
      <c r="G280" s="218">
        <v>15</v>
      </c>
      <c r="H280" s="420" t="s">
        <v>1233</v>
      </c>
      <c r="I280" s="392"/>
      <c r="J280" s="321"/>
      <c r="K280" s="321"/>
      <c r="L280" s="393" t="s">
        <v>1571</v>
      </c>
    </row>
    <row r="281" spans="1:12" s="300" customFormat="1" ht="38.25">
      <c r="A281" s="51" t="s">
        <v>1361</v>
      </c>
      <c r="B281" s="51" t="s">
        <v>1098</v>
      </c>
      <c r="C281" s="130" t="s">
        <v>1083</v>
      </c>
      <c r="D281" s="167" t="s">
        <v>1084</v>
      </c>
      <c r="E281" s="102" t="s">
        <v>1489</v>
      </c>
      <c r="F281" s="393">
        <v>14200006</v>
      </c>
      <c r="G281" s="218">
        <v>12</v>
      </c>
      <c r="H281" s="420" t="s">
        <v>1233</v>
      </c>
      <c r="I281" s="421"/>
      <c r="J281" s="421"/>
      <c r="K281" s="421"/>
      <c r="L281" s="393" t="s">
        <v>1571</v>
      </c>
    </row>
    <row r="282" spans="1:12" s="300" customFormat="1" ht="38.25">
      <c r="A282" s="51" t="s">
        <v>1362</v>
      </c>
      <c r="B282" s="51" t="s">
        <v>1098</v>
      </c>
      <c r="C282" s="130" t="s">
        <v>1083</v>
      </c>
      <c r="D282" s="167" t="s">
        <v>1084</v>
      </c>
      <c r="E282" s="102" t="s">
        <v>1490</v>
      </c>
      <c r="F282" s="393">
        <v>14870146</v>
      </c>
      <c r="G282" s="218">
        <v>12</v>
      </c>
      <c r="H282" s="420" t="s">
        <v>1233</v>
      </c>
      <c r="I282" s="393"/>
      <c r="J282" s="408"/>
      <c r="K282" s="408"/>
      <c r="L282" s="393" t="s">
        <v>1571</v>
      </c>
    </row>
    <row r="283" spans="1:12" s="300" customFormat="1" ht="38.25">
      <c r="A283" s="51" t="s">
        <v>1363</v>
      </c>
      <c r="B283" s="51" t="s">
        <v>1098</v>
      </c>
      <c r="C283" s="130" t="s">
        <v>1083</v>
      </c>
      <c r="D283" s="167" t="s">
        <v>1084</v>
      </c>
      <c r="E283" s="102" t="s">
        <v>1491</v>
      </c>
      <c r="F283" s="393">
        <v>7800821</v>
      </c>
      <c r="G283" s="218">
        <v>15</v>
      </c>
      <c r="H283" s="420" t="s">
        <v>1233</v>
      </c>
      <c r="I283" s="393"/>
      <c r="J283" s="393"/>
      <c r="K283" s="393"/>
      <c r="L283" s="393" t="s">
        <v>1571</v>
      </c>
    </row>
    <row r="284" spans="1:12" s="300" customFormat="1" ht="38.25">
      <c r="A284" s="51" t="s">
        <v>1364</v>
      </c>
      <c r="B284" s="51" t="s">
        <v>1098</v>
      </c>
      <c r="C284" s="130" t="s">
        <v>1083</v>
      </c>
      <c r="D284" s="167" t="s">
        <v>1084</v>
      </c>
      <c r="E284" s="102" t="s">
        <v>1492</v>
      </c>
      <c r="F284" s="393">
        <v>7569965</v>
      </c>
      <c r="G284" s="218">
        <v>12</v>
      </c>
      <c r="H284" s="420" t="s">
        <v>1233</v>
      </c>
      <c r="I284" s="392"/>
      <c r="J284" s="321"/>
      <c r="K284" s="321"/>
      <c r="L284" s="393" t="s">
        <v>1571</v>
      </c>
    </row>
    <row r="285" spans="1:12" s="300" customFormat="1" ht="38.25">
      <c r="A285" s="51" t="s">
        <v>1365</v>
      </c>
      <c r="B285" s="51" t="s">
        <v>1098</v>
      </c>
      <c r="C285" s="130" t="s">
        <v>1083</v>
      </c>
      <c r="D285" s="167" t="s">
        <v>1084</v>
      </c>
      <c r="E285" s="102" t="s">
        <v>1493</v>
      </c>
      <c r="F285" s="393">
        <v>15085795</v>
      </c>
      <c r="G285" s="218">
        <v>15</v>
      </c>
      <c r="H285" s="420" t="s">
        <v>1233</v>
      </c>
      <c r="I285" s="421"/>
      <c r="J285" s="421"/>
      <c r="K285" s="421"/>
      <c r="L285" s="393" t="s">
        <v>1571</v>
      </c>
    </row>
    <row r="286" spans="1:12" s="300" customFormat="1" ht="38.25">
      <c r="A286" s="51" t="s">
        <v>1366</v>
      </c>
      <c r="B286" s="51" t="s">
        <v>1098</v>
      </c>
      <c r="C286" s="130" t="s">
        <v>1083</v>
      </c>
      <c r="D286" s="167" t="s">
        <v>1084</v>
      </c>
      <c r="E286" s="102" t="s">
        <v>1494</v>
      </c>
      <c r="F286" s="393">
        <v>11345865</v>
      </c>
      <c r="G286" s="218">
        <v>12</v>
      </c>
      <c r="H286" s="420" t="s">
        <v>1233</v>
      </c>
      <c r="I286" s="393"/>
      <c r="J286" s="408"/>
      <c r="K286" s="408"/>
      <c r="L286" s="393" t="s">
        <v>1571</v>
      </c>
    </row>
    <row r="287" spans="1:12" s="300" customFormat="1" ht="38.25">
      <c r="A287" s="51" t="s">
        <v>1367</v>
      </c>
      <c r="B287" s="51" t="s">
        <v>1098</v>
      </c>
      <c r="C287" s="130" t="s">
        <v>1083</v>
      </c>
      <c r="D287" s="167" t="s">
        <v>1084</v>
      </c>
      <c r="E287" s="102" t="s">
        <v>1495</v>
      </c>
      <c r="F287" s="393">
        <v>11336206</v>
      </c>
      <c r="G287" s="218">
        <v>12</v>
      </c>
      <c r="H287" s="420" t="s">
        <v>1233</v>
      </c>
      <c r="I287" s="393"/>
      <c r="J287" s="393"/>
      <c r="K287" s="393"/>
      <c r="L287" s="393" t="s">
        <v>1571</v>
      </c>
    </row>
    <row r="288" spans="1:12" s="300" customFormat="1" ht="38.25">
      <c r="A288" s="51" t="s">
        <v>1368</v>
      </c>
      <c r="B288" s="51" t="s">
        <v>1098</v>
      </c>
      <c r="C288" s="130" t="s">
        <v>1083</v>
      </c>
      <c r="D288" s="167" t="s">
        <v>1084</v>
      </c>
      <c r="E288" s="102" t="s">
        <v>1496</v>
      </c>
      <c r="F288" s="393">
        <v>6647777</v>
      </c>
      <c r="G288" s="218">
        <v>9</v>
      </c>
      <c r="H288" s="420" t="s">
        <v>1233</v>
      </c>
      <c r="I288" s="392"/>
      <c r="J288" s="321"/>
      <c r="K288" s="321"/>
      <c r="L288" s="393" t="s">
        <v>1571</v>
      </c>
    </row>
    <row r="289" spans="1:12" s="300" customFormat="1" ht="38.25">
      <c r="A289" s="51" t="s">
        <v>1369</v>
      </c>
      <c r="B289" s="51" t="s">
        <v>1098</v>
      </c>
      <c r="C289" s="130" t="s">
        <v>1083</v>
      </c>
      <c r="D289" s="167" t="s">
        <v>1084</v>
      </c>
      <c r="E289" s="102" t="s">
        <v>1497</v>
      </c>
      <c r="F289" s="393">
        <v>11288178</v>
      </c>
      <c r="G289" s="218">
        <v>9</v>
      </c>
      <c r="H289" s="420" t="s">
        <v>1233</v>
      </c>
      <c r="I289" s="421"/>
      <c r="J289" s="421"/>
      <c r="K289" s="421"/>
      <c r="L289" s="393" t="s">
        <v>1571</v>
      </c>
    </row>
    <row r="290" spans="1:12" s="300" customFormat="1" ht="38.25">
      <c r="A290" s="51" t="s">
        <v>1370</v>
      </c>
      <c r="B290" s="51" t="s">
        <v>1098</v>
      </c>
      <c r="C290" s="130" t="s">
        <v>1083</v>
      </c>
      <c r="D290" s="167" t="s">
        <v>1084</v>
      </c>
      <c r="E290" s="102" t="s">
        <v>1498</v>
      </c>
      <c r="F290" s="393">
        <v>6646997</v>
      </c>
      <c r="G290" s="218">
        <v>9</v>
      </c>
      <c r="H290" s="420" t="s">
        <v>1233</v>
      </c>
      <c r="I290" s="393"/>
      <c r="J290" s="408"/>
      <c r="K290" s="408"/>
      <c r="L290" s="393" t="s">
        <v>1571</v>
      </c>
    </row>
    <row r="291" spans="1:12" s="300" customFormat="1" ht="38.25">
      <c r="A291" s="51" t="s">
        <v>1371</v>
      </c>
      <c r="B291" s="51" t="s">
        <v>1098</v>
      </c>
      <c r="C291" s="130" t="s">
        <v>1083</v>
      </c>
      <c r="D291" s="167" t="s">
        <v>1084</v>
      </c>
      <c r="E291" s="102" t="s">
        <v>1499</v>
      </c>
      <c r="F291" s="393">
        <v>6712593</v>
      </c>
      <c r="G291" s="218">
        <v>15</v>
      </c>
      <c r="H291" s="420" t="s">
        <v>1233</v>
      </c>
      <c r="I291" s="393"/>
      <c r="J291" s="393"/>
      <c r="K291" s="393"/>
      <c r="L291" s="393" t="s">
        <v>1571</v>
      </c>
    </row>
    <row r="292" spans="1:12" s="300" customFormat="1" ht="38.25">
      <c r="A292" s="51" t="s">
        <v>1372</v>
      </c>
      <c r="B292" s="51" t="s">
        <v>1098</v>
      </c>
      <c r="C292" s="130" t="s">
        <v>1083</v>
      </c>
      <c r="D292" s="167" t="s">
        <v>1084</v>
      </c>
      <c r="E292" s="102" t="s">
        <v>1500</v>
      </c>
      <c r="F292" s="393">
        <v>12778018</v>
      </c>
      <c r="G292" s="218">
        <v>12</v>
      </c>
      <c r="H292" s="420" t="s">
        <v>1233</v>
      </c>
      <c r="I292" s="392"/>
      <c r="J292" s="321"/>
      <c r="K292" s="321"/>
      <c r="L292" s="393" t="s">
        <v>1571</v>
      </c>
    </row>
    <row r="293" spans="1:12" s="300" customFormat="1" ht="38.25">
      <c r="A293" s="51" t="s">
        <v>1373</v>
      </c>
      <c r="B293" s="51" t="s">
        <v>1098</v>
      </c>
      <c r="C293" s="130" t="s">
        <v>1083</v>
      </c>
      <c r="D293" s="167" t="s">
        <v>1084</v>
      </c>
      <c r="E293" s="102" t="s">
        <v>1501</v>
      </c>
      <c r="F293" s="393">
        <v>14871201</v>
      </c>
      <c r="G293" s="218">
        <v>9</v>
      </c>
      <c r="H293" s="420" t="s">
        <v>1233</v>
      </c>
      <c r="I293" s="421"/>
      <c r="J293" s="421"/>
      <c r="K293" s="421"/>
      <c r="L293" s="393" t="s">
        <v>1571</v>
      </c>
    </row>
    <row r="294" spans="1:12" s="300" customFormat="1" ht="38.25">
      <c r="A294" s="51" t="s">
        <v>1374</v>
      </c>
      <c r="B294" s="51" t="s">
        <v>1098</v>
      </c>
      <c r="C294" s="130" t="s">
        <v>1083</v>
      </c>
      <c r="D294" s="167" t="s">
        <v>1084</v>
      </c>
      <c r="E294" s="102" t="s">
        <v>1502</v>
      </c>
      <c r="F294" s="393">
        <v>11418784</v>
      </c>
      <c r="G294" s="218">
        <v>6</v>
      </c>
      <c r="H294" s="420" t="s">
        <v>1233</v>
      </c>
      <c r="I294" s="393"/>
      <c r="J294" s="408"/>
      <c r="K294" s="408"/>
      <c r="L294" s="393" t="s">
        <v>1571</v>
      </c>
    </row>
    <row r="295" spans="1:12" s="300" customFormat="1" ht="38.25">
      <c r="A295" s="51" t="s">
        <v>1375</v>
      </c>
      <c r="B295" s="51" t="s">
        <v>1098</v>
      </c>
      <c r="C295" s="130" t="s">
        <v>1083</v>
      </c>
      <c r="D295" s="167" t="s">
        <v>1084</v>
      </c>
      <c r="E295" s="102" t="s">
        <v>1503</v>
      </c>
      <c r="F295" s="393">
        <v>12731259</v>
      </c>
      <c r="G295" s="218">
        <v>9</v>
      </c>
      <c r="H295" s="420" t="s">
        <v>1233</v>
      </c>
      <c r="I295" s="393"/>
      <c r="J295" s="393"/>
      <c r="K295" s="393"/>
      <c r="L295" s="393" t="s">
        <v>1571</v>
      </c>
    </row>
    <row r="296" spans="1:12" s="300" customFormat="1" ht="38.25">
      <c r="A296" s="51" t="s">
        <v>1376</v>
      </c>
      <c r="B296" s="51" t="s">
        <v>1098</v>
      </c>
      <c r="C296" s="130" t="s">
        <v>1083</v>
      </c>
      <c r="D296" s="167" t="s">
        <v>1084</v>
      </c>
      <c r="E296" s="102" t="s">
        <v>1504</v>
      </c>
      <c r="F296" s="393">
        <v>14200040</v>
      </c>
      <c r="G296" s="218">
        <v>3</v>
      </c>
      <c r="H296" s="420" t="s">
        <v>1233</v>
      </c>
      <c r="I296" s="392"/>
      <c r="J296" s="321"/>
      <c r="K296" s="321"/>
      <c r="L296" s="393" t="s">
        <v>1571</v>
      </c>
    </row>
    <row r="297" spans="1:12" s="300" customFormat="1" ht="38.25">
      <c r="A297" s="51" t="s">
        <v>1377</v>
      </c>
      <c r="B297" s="51" t="s">
        <v>1098</v>
      </c>
      <c r="C297" s="130" t="s">
        <v>1083</v>
      </c>
      <c r="D297" s="167" t="s">
        <v>1084</v>
      </c>
      <c r="E297" s="102" t="s">
        <v>1505</v>
      </c>
      <c r="F297" s="393">
        <v>14199882</v>
      </c>
      <c r="G297" s="218">
        <v>3</v>
      </c>
      <c r="H297" s="420" t="s">
        <v>1233</v>
      </c>
      <c r="I297" s="421"/>
      <c r="J297" s="421"/>
      <c r="K297" s="421"/>
      <c r="L297" s="393" t="s">
        <v>1571</v>
      </c>
    </row>
    <row r="298" spans="1:12" s="300" customFormat="1" ht="38.25">
      <c r="A298" s="51" t="s">
        <v>1378</v>
      </c>
      <c r="B298" s="51" t="s">
        <v>1098</v>
      </c>
      <c r="C298" s="130" t="s">
        <v>1083</v>
      </c>
      <c r="D298" s="167" t="s">
        <v>1084</v>
      </c>
      <c r="E298" s="102" t="s">
        <v>1506</v>
      </c>
      <c r="F298" s="393">
        <v>14560264</v>
      </c>
      <c r="G298" s="218">
        <v>3</v>
      </c>
      <c r="H298" s="420" t="s">
        <v>1233</v>
      </c>
      <c r="I298" s="393"/>
      <c r="J298" s="408"/>
      <c r="K298" s="408"/>
      <c r="L298" s="393" t="s">
        <v>1571</v>
      </c>
    </row>
    <row r="299" spans="1:12" s="300" customFormat="1" ht="38.25">
      <c r="A299" s="51" t="s">
        <v>1379</v>
      </c>
      <c r="B299" s="51" t="s">
        <v>1098</v>
      </c>
      <c r="C299" s="130" t="s">
        <v>1083</v>
      </c>
      <c r="D299" s="167" t="s">
        <v>1084</v>
      </c>
      <c r="E299" s="102" t="s">
        <v>1507</v>
      </c>
      <c r="F299" s="393">
        <v>11141146</v>
      </c>
      <c r="G299" s="218">
        <v>3</v>
      </c>
      <c r="H299" s="420" t="s">
        <v>1233</v>
      </c>
      <c r="I299" s="393"/>
      <c r="J299" s="393"/>
      <c r="K299" s="393"/>
      <c r="L299" s="393" t="s">
        <v>1571</v>
      </c>
    </row>
    <row r="300" spans="1:12" s="300" customFormat="1" ht="38.25">
      <c r="A300" s="51" t="s">
        <v>1380</v>
      </c>
      <c r="B300" s="51" t="s">
        <v>1098</v>
      </c>
      <c r="C300" s="130" t="s">
        <v>1083</v>
      </c>
      <c r="D300" s="167" t="s">
        <v>1084</v>
      </c>
      <c r="E300" s="102" t="s">
        <v>1508</v>
      </c>
      <c r="F300" s="393">
        <v>14725532</v>
      </c>
      <c r="G300" s="218">
        <v>9</v>
      </c>
      <c r="H300" s="420" t="s">
        <v>1233</v>
      </c>
      <c r="I300" s="392"/>
      <c r="J300" s="321"/>
      <c r="K300" s="321"/>
      <c r="L300" s="393" t="s">
        <v>1571</v>
      </c>
    </row>
    <row r="301" spans="1:12" s="300" customFormat="1" ht="38.25">
      <c r="A301" s="51" t="s">
        <v>1381</v>
      </c>
      <c r="B301" s="51" t="s">
        <v>1098</v>
      </c>
      <c r="C301" s="130" t="s">
        <v>1083</v>
      </c>
      <c r="D301" s="167" t="s">
        <v>1084</v>
      </c>
      <c r="E301" s="102" t="s">
        <v>1509</v>
      </c>
      <c r="F301" s="393">
        <v>10969987</v>
      </c>
      <c r="G301" s="218">
        <v>3</v>
      </c>
      <c r="H301" s="420" t="s">
        <v>1233</v>
      </c>
      <c r="I301" s="421"/>
      <c r="J301" s="421"/>
      <c r="K301" s="421"/>
      <c r="L301" s="393" t="s">
        <v>1571</v>
      </c>
    </row>
    <row r="302" spans="1:12" s="300" customFormat="1" ht="38.25">
      <c r="A302" s="51" t="s">
        <v>1382</v>
      </c>
      <c r="B302" s="51" t="s">
        <v>1098</v>
      </c>
      <c r="C302" s="130" t="s">
        <v>1083</v>
      </c>
      <c r="D302" s="167" t="s">
        <v>1084</v>
      </c>
      <c r="E302" s="102" t="s">
        <v>1510</v>
      </c>
      <c r="F302" s="393">
        <v>14725364</v>
      </c>
      <c r="G302" s="218">
        <v>6</v>
      </c>
      <c r="H302" s="420" t="s">
        <v>1233</v>
      </c>
      <c r="I302" s="393"/>
      <c r="J302" s="408"/>
      <c r="K302" s="408"/>
      <c r="L302" s="393" t="s">
        <v>1571</v>
      </c>
    </row>
    <row r="303" spans="1:12" s="300" customFormat="1" ht="38.25">
      <c r="A303" s="51" t="s">
        <v>1383</v>
      </c>
      <c r="B303" s="51" t="s">
        <v>1098</v>
      </c>
      <c r="C303" s="130" t="s">
        <v>1083</v>
      </c>
      <c r="D303" s="167" t="s">
        <v>1084</v>
      </c>
      <c r="E303" s="102" t="s">
        <v>1511</v>
      </c>
      <c r="F303" s="393">
        <v>14725263</v>
      </c>
      <c r="G303" s="218">
        <v>3</v>
      </c>
      <c r="H303" s="420" t="s">
        <v>1233</v>
      </c>
      <c r="I303" s="393"/>
      <c r="J303" s="393"/>
      <c r="K303" s="393"/>
      <c r="L303" s="393" t="s">
        <v>1571</v>
      </c>
    </row>
    <row r="304" spans="1:12" s="300" customFormat="1" ht="38.25">
      <c r="A304" s="51" t="s">
        <v>1384</v>
      </c>
      <c r="B304" s="51" t="s">
        <v>1098</v>
      </c>
      <c r="C304" s="130" t="s">
        <v>1083</v>
      </c>
      <c r="D304" s="167" t="s">
        <v>1084</v>
      </c>
      <c r="E304" s="102" t="s">
        <v>1512</v>
      </c>
      <c r="F304" s="393">
        <v>14725772</v>
      </c>
      <c r="G304" s="218">
        <v>15</v>
      </c>
      <c r="H304" s="420" t="s">
        <v>1233</v>
      </c>
      <c r="I304" s="392"/>
      <c r="J304" s="321"/>
      <c r="K304" s="321"/>
      <c r="L304" s="393" t="s">
        <v>1571</v>
      </c>
    </row>
    <row r="305" spans="1:12" s="300" customFormat="1" ht="38.25">
      <c r="A305" s="51" t="s">
        <v>1385</v>
      </c>
      <c r="B305" s="51" t="s">
        <v>1098</v>
      </c>
      <c r="C305" s="130" t="s">
        <v>1083</v>
      </c>
      <c r="D305" s="167" t="s">
        <v>1084</v>
      </c>
      <c r="E305" s="102" t="s">
        <v>1513</v>
      </c>
      <c r="F305" s="393">
        <v>14725332</v>
      </c>
      <c r="G305" s="218">
        <v>3</v>
      </c>
      <c r="H305" s="420" t="s">
        <v>1233</v>
      </c>
      <c r="I305" s="421"/>
      <c r="J305" s="421"/>
      <c r="K305" s="421"/>
      <c r="L305" s="393" t="s">
        <v>1571</v>
      </c>
    </row>
    <row r="306" spans="1:12" s="300" customFormat="1" ht="38.25">
      <c r="A306" s="51" t="s">
        <v>1386</v>
      </c>
      <c r="B306" s="51" t="s">
        <v>1098</v>
      </c>
      <c r="C306" s="130" t="s">
        <v>1083</v>
      </c>
      <c r="D306" s="167" t="s">
        <v>1084</v>
      </c>
      <c r="E306" s="102" t="s">
        <v>1514</v>
      </c>
      <c r="F306" s="393">
        <v>6443170</v>
      </c>
      <c r="G306" s="218">
        <v>3</v>
      </c>
      <c r="H306" s="420" t="s">
        <v>1233</v>
      </c>
      <c r="I306" s="393"/>
      <c r="J306" s="408"/>
      <c r="K306" s="408"/>
      <c r="L306" s="393" t="s">
        <v>1571</v>
      </c>
    </row>
    <row r="307" spans="1:12" s="300" customFormat="1" ht="38.25">
      <c r="A307" s="51" t="s">
        <v>1387</v>
      </c>
      <c r="B307" s="51" t="s">
        <v>1098</v>
      </c>
      <c r="C307" s="130" t="s">
        <v>1083</v>
      </c>
      <c r="D307" s="167" t="s">
        <v>1084</v>
      </c>
      <c r="E307" s="102" t="s">
        <v>1515</v>
      </c>
      <c r="F307" s="393">
        <v>14725330</v>
      </c>
      <c r="G307" s="218">
        <v>3</v>
      </c>
      <c r="H307" s="420" t="s">
        <v>1233</v>
      </c>
      <c r="I307" s="393"/>
      <c r="J307" s="393"/>
      <c r="K307" s="393"/>
      <c r="L307" s="393" t="s">
        <v>1571</v>
      </c>
    </row>
    <row r="308" spans="1:12" s="300" customFormat="1" ht="38.25">
      <c r="A308" s="51" t="s">
        <v>6</v>
      </c>
      <c r="B308" s="51" t="s">
        <v>1098</v>
      </c>
      <c r="C308" s="130" t="s">
        <v>1083</v>
      </c>
      <c r="D308" s="167" t="s">
        <v>1084</v>
      </c>
      <c r="E308" s="102" t="s">
        <v>1516</v>
      </c>
      <c r="F308" s="393">
        <v>31344088</v>
      </c>
      <c r="G308" s="218">
        <v>1</v>
      </c>
      <c r="H308" s="420" t="s">
        <v>1233</v>
      </c>
      <c r="I308" s="392"/>
      <c r="J308" s="321"/>
      <c r="K308" s="321"/>
      <c r="L308" s="393" t="s">
        <v>1571</v>
      </c>
    </row>
    <row r="309" spans="1:12" s="300" customFormat="1" ht="38.25">
      <c r="A309" s="51" t="s">
        <v>7</v>
      </c>
      <c r="B309" s="51" t="s">
        <v>1098</v>
      </c>
      <c r="C309" s="130" t="s">
        <v>1083</v>
      </c>
      <c r="D309" s="167" t="s">
        <v>1084</v>
      </c>
      <c r="E309" s="102" t="s">
        <v>1517</v>
      </c>
      <c r="F309" s="393">
        <v>14890129</v>
      </c>
      <c r="G309" s="218">
        <v>3</v>
      </c>
      <c r="H309" s="420" t="s">
        <v>1233</v>
      </c>
      <c r="I309" s="421"/>
      <c r="J309" s="421"/>
      <c r="K309" s="421"/>
      <c r="L309" s="393" t="s">
        <v>1571</v>
      </c>
    </row>
    <row r="310" spans="1:12" s="300" customFormat="1" ht="38.25">
      <c r="A310" s="51" t="s">
        <v>8</v>
      </c>
      <c r="B310" s="51" t="s">
        <v>1098</v>
      </c>
      <c r="C310" s="130" t="s">
        <v>1083</v>
      </c>
      <c r="D310" s="167" t="s">
        <v>1084</v>
      </c>
      <c r="E310" s="102" t="s">
        <v>1518</v>
      </c>
      <c r="F310" s="393">
        <v>14988991</v>
      </c>
      <c r="G310" s="218">
        <v>9</v>
      </c>
      <c r="H310" s="420" t="s">
        <v>1233</v>
      </c>
      <c r="I310" s="421"/>
      <c r="J310" s="421"/>
      <c r="K310" s="421"/>
      <c r="L310" s="393" t="s">
        <v>1571</v>
      </c>
    </row>
    <row r="311" spans="1:12" s="300" customFormat="1" ht="38.25">
      <c r="A311" s="51" t="s">
        <v>9</v>
      </c>
      <c r="B311" s="51" t="s">
        <v>1098</v>
      </c>
      <c r="C311" s="130" t="s">
        <v>1083</v>
      </c>
      <c r="D311" s="167" t="s">
        <v>1084</v>
      </c>
      <c r="E311" s="102" t="s">
        <v>1519</v>
      </c>
      <c r="F311" s="393">
        <v>10977396</v>
      </c>
      <c r="G311" s="218">
        <v>3</v>
      </c>
      <c r="H311" s="420" t="s">
        <v>1233</v>
      </c>
      <c r="I311" s="393"/>
      <c r="J311" s="408"/>
      <c r="K311" s="408"/>
      <c r="L311" s="393" t="s">
        <v>1571</v>
      </c>
    </row>
    <row r="312" spans="1:12" s="300" customFormat="1" ht="38.25">
      <c r="A312" s="51" t="s">
        <v>10</v>
      </c>
      <c r="B312" s="51" t="s">
        <v>1098</v>
      </c>
      <c r="C312" s="130" t="s">
        <v>1083</v>
      </c>
      <c r="D312" s="167" t="s">
        <v>1084</v>
      </c>
      <c r="E312" s="102" t="s">
        <v>1520</v>
      </c>
      <c r="F312" s="393">
        <v>6068846</v>
      </c>
      <c r="G312" s="218">
        <v>15</v>
      </c>
      <c r="H312" s="420" t="s">
        <v>1233</v>
      </c>
      <c r="I312" s="393"/>
      <c r="J312" s="393"/>
      <c r="K312" s="393"/>
      <c r="L312" s="393" t="s">
        <v>1571</v>
      </c>
    </row>
    <row r="313" spans="1:12" s="300" customFormat="1" ht="38.25">
      <c r="A313" s="51" t="s">
        <v>11</v>
      </c>
      <c r="B313" s="51" t="s">
        <v>1098</v>
      </c>
      <c r="C313" s="130" t="s">
        <v>1083</v>
      </c>
      <c r="D313" s="167" t="s">
        <v>1084</v>
      </c>
      <c r="E313" s="102" t="s">
        <v>1518</v>
      </c>
      <c r="F313" s="393">
        <v>3668059</v>
      </c>
      <c r="G313" s="218">
        <v>9</v>
      </c>
      <c r="H313" s="420" t="s">
        <v>1233</v>
      </c>
      <c r="I313" s="392"/>
      <c r="J313" s="321"/>
      <c r="K313" s="321"/>
      <c r="L313" s="393" t="s">
        <v>1571</v>
      </c>
    </row>
    <row r="314" spans="1:12" s="300" customFormat="1" ht="38.25">
      <c r="A314" s="51" t="s">
        <v>12</v>
      </c>
      <c r="B314" s="51" t="s">
        <v>1098</v>
      </c>
      <c r="C314" s="130" t="s">
        <v>1083</v>
      </c>
      <c r="D314" s="167" t="s">
        <v>1084</v>
      </c>
      <c r="E314" s="102" t="s">
        <v>1521</v>
      </c>
      <c r="F314" s="393">
        <v>20790139</v>
      </c>
      <c r="G314" s="218">
        <v>1</v>
      </c>
      <c r="H314" s="420" t="s">
        <v>1233</v>
      </c>
      <c r="I314" s="421"/>
      <c r="J314" s="421"/>
      <c r="K314" s="421"/>
      <c r="L314" s="393" t="s">
        <v>1571</v>
      </c>
    </row>
    <row r="315" spans="1:12" s="300" customFormat="1" ht="38.25">
      <c r="A315" s="51" t="s">
        <v>13</v>
      </c>
      <c r="B315" s="51" t="s">
        <v>1098</v>
      </c>
      <c r="C315" s="130" t="s">
        <v>1083</v>
      </c>
      <c r="D315" s="167" t="s">
        <v>1084</v>
      </c>
      <c r="E315" s="102" t="s">
        <v>1522</v>
      </c>
      <c r="F315" s="393">
        <v>26844886</v>
      </c>
      <c r="G315" s="218">
        <v>2</v>
      </c>
      <c r="H315" s="420" t="s">
        <v>1233</v>
      </c>
      <c r="I315" s="393"/>
      <c r="J315" s="408"/>
      <c r="K315" s="408"/>
      <c r="L315" s="393" t="s">
        <v>1571</v>
      </c>
    </row>
    <row r="316" spans="1:12" s="300" customFormat="1" ht="38.25">
      <c r="A316" s="51" t="s">
        <v>14</v>
      </c>
      <c r="B316" s="51" t="s">
        <v>1098</v>
      </c>
      <c r="C316" s="130" t="s">
        <v>1083</v>
      </c>
      <c r="D316" s="167" t="s">
        <v>1084</v>
      </c>
      <c r="E316" s="102" t="s">
        <v>1523</v>
      </c>
      <c r="F316" s="393">
        <v>11450885</v>
      </c>
      <c r="G316" s="218">
        <v>3</v>
      </c>
      <c r="H316" s="420" t="s">
        <v>1233</v>
      </c>
      <c r="I316" s="393"/>
      <c r="J316" s="393"/>
      <c r="K316" s="393"/>
      <c r="L316" s="393" t="s">
        <v>1571</v>
      </c>
    </row>
    <row r="317" spans="1:12" s="300" customFormat="1" ht="38.25">
      <c r="A317" s="51" t="s">
        <v>15</v>
      </c>
      <c r="B317" s="51" t="s">
        <v>1098</v>
      </c>
      <c r="C317" s="130" t="s">
        <v>1083</v>
      </c>
      <c r="D317" s="167" t="s">
        <v>1084</v>
      </c>
      <c r="E317" s="102" t="s">
        <v>1524</v>
      </c>
      <c r="F317" s="393">
        <v>5483164</v>
      </c>
      <c r="G317" s="218">
        <v>3</v>
      </c>
      <c r="H317" s="420" t="s">
        <v>1233</v>
      </c>
      <c r="I317" s="392"/>
      <c r="J317" s="321"/>
      <c r="K317" s="321"/>
      <c r="L317" s="393" t="s">
        <v>1571</v>
      </c>
    </row>
    <row r="318" spans="1:12" s="300" customFormat="1" ht="38.25">
      <c r="A318" s="51" t="s">
        <v>16</v>
      </c>
      <c r="B318" s="51" t="s">
        <v>1098</v>
      </c>
      <c r="C318" s="130" t="s">
        <v>1083</v>
      </c>
      <c r="D318" s="167" t="s">
        <v>1084</v>
      </c>
      <c r="E318" s="102" t="s">
        <v>1525</v>
      </c>
      <c r="F318" s="393">
        <v>6150031</v>
      </c>
      <c r="G318" s="218">
        <v>19</v>
      </c>
      <c r="H318" s="420" t="s">
        <v>1233</v>
      </c>
      <c r="I318" s="421"/>
      <c r="J318" s="421"/>
      <c r="K318" s="421"/>
      <c r="L318" s="393" t="s">
        <v>1571</v>
      </c>
    </row>
    <row r="319" spans="1:12" s="300" customFormat="1" ht="38.25">
      <c r="A319" s="51" t="s">
        <v>17</v>
      </c>
      <c r="B319" s="51" t="s">
        <v>1098</v>
      </c>
      <c r="C319" s="130" t="s">
        <v>1083</v>
      </c>
      <c r="D319" s="167" t="s">
        <v>1084</v>
      </c>
      <c r="E319" s="102" t="s">
        <v>1526</v>
      </c>
      <c r="F319" s="393">
        <v>26943094</v>
      </c>
      <c r="G319" s="218">
        <v>1</v>
      </c>
      <c r="H319" s="420" t="s">
        <v>1233</v>
      </c>
      <c r="I319" s="393"/>
      <c r="J319" s="408"/>
      <c r="K319" s="408"/>
      <c r="L319" s="393" t="s">
        <v>1571</v>
      </c>
    </row>
    <row r="320" spans="1:12" s="300" customFormat="1" ht="38.25">
      <c r="A320" s="51" t="s">
        <v>18</v>
      </c>
      <c r="B320" s="51" t="s">
        <v>1098</v>
      </c>
      <c r="C320" s="130" t="s">
        <v>1083</v>
      </c>
      <c r="D320" s="167" t="s">
        <v>1084</v>
      </c>
      <c r="E320" s="116" t="s">
        <v>1527</v>
      </c>
      <c r="F320" s="393">
        <v>5227502</v>
      </c>
      <c r="G320" s="218">
        <v>3</v>
      </c>
      <c r="H320" s="420" t="s">
        <v>1233</v>
      </c>
      <c r="I320" s="393"/>
      <c r="J320" s="393"/>
      <c r="K320" s="393"/>
      <c r="L320" s="393" t="s">
        <v>1571</v>
      </c>
    </row>
    <row r="321" spans="1:12" s="300" customFormat="1" ht="38.25">
      <c r="A321" s="51" t="s">
        <v>19</v>
      </c>
      <c r="B321" s="51" t="s">
        <v>1098</v>
      </c>
      <c r="C321" s="130" t="s">
        <v>1083</v>
      </c>
      <c r="D321" s="167" t="s">
        <v>1084</v>
      </c>
      <c r="E321" s="116" t="s">
        <v>1528</v>
      </c>
      <c r="F321" s="393">
        <v>5944835</v>
      </c>
      <c r="G321" s="218">
        <v>3</v>
      </c>
      <c r="H321" s="420" t="s">
        <v>1233</v>
      </c>
      <c r="I321" s="392"/>
      <c r="J321" s="321"/>
      <c r="K321" s="321"/>
      <c r="L321" s="393" t="s">
        <v>1571</v>
      </c>
    </row>
    <row r="322" spans="1:12" s="300" customFormat="1" ht="38.25">
      <c r="A322" s="51" t="s">
        <v>20</v>
      </c>
      <c r="B322" s="51" t="s">
        <v>1098</v>
      </c>
      <c r="C322" s="130" t="s">
        <v>1083</v>
      </c>
      <c r="D322" s="167" t="s">
        <v>1084</v>
      </c>
      <c r="E322" s="116" t="s">
        <v>1529</v>
      </c>
      <c r="F322" s="393">
        <v>7241420</v>
      </c>
      <c r="G322" s="218">
        <v>6</v>
      </c>
      <c r="H322" s="420" t="s">
        <v>1233</v>
      </c>
      <c r="I322" s="421"/>
      <c r="J322" s="421"/>
      <c r="K322" s="421"/>
      <c r="L322" s="393" t="s">
        <v>1571</v>
      </c>
    </row>
    <row r="323" spans="1:12" s="300" customFormat="1" ht="38.25">
      <c r="A323" s="51" t="s">
        <v>21</v>
      </c>
      <c r="B323" s="51" t="s">
        <v>1098</v>
      </c>
      <c r="C323" s="130" t="s">
        <v>1083</v>
      </c>
      <c r="D323" s="167" t="s">
        <v>1084</v>
      </c>
      <c r="E323" s="102" t="s">
        <v>1530</v>
      </c>
      <c r="F323" s="393">
        <v>2925423</v>
      </c>
      <c r="G323" s="218">
        <v>3</v>
      </c>
      <c r="H323" s="420" t="s">
        <v>1233</v>
      </c>
      <c r="I323" s="393"/>
      <c r="J323" s="408"/>
      <c r="K323" s="408"/>
      <c r="L323" s="393" t="s">
        <v>1571</v>
      </c>
    </row>
    <row r="324" spans="1:12" s="300" customFormat="1" ht="38.25">
      <c r="A324" s="51" t="s">
        <v>22</v>
      </c>
      <c r="B324" s="51" t="s">
        <v>1098</v>
      </c>
      <c r="C324" s="130" t="s">
        <v>1083</v>
      </c>
      <c r="D324" s="167" t="s">
        <v>1084</v>
      </c>
      <c r="E324" s="102" t="s">
        <v>1531</v>
      </c>
      <c r="F324" s="393">
        <v>3083202</v>
      </c>
      <c r="G324" s="218">
        <v>3</v>
      </c>
      <c r="H324" s="420" t="s">
        <v>1233</v>
      </c>
      <c r="I324" s="393"/>
      <c r="J324" s="393"/>
      <c r="K324" s="393"/>
      <c r="L324" s="393" t="s">
        <v>1571</v>
      </c>
    </row>
    <row r="325" spans="1:12" s="300" customFormat="1" ht="38.25">
      <c r="A325" s="51" t="s">
        <v>23</v>
      </c>
      <c r="B325" s="51" t="s">
        <v>1098</v>
      </c>
      <c r="C325" s="130" t="s">
        <v>1083</v>
      </c>
      <c r="D325" s="167" t="s">
        <v>1084</v>
      </c>
      <c r="E325" s="102" t="s">
        <v>1532</v>
      </c>
      <c r="F325" s="393">
        <v>26944845</v>
      </c>
      <c r="G325" s="218">
        <v>2</v>
      </c>
      <c r="H325" s="420" t="s">
        <v>1233</v>
      </c>
      <c r="I325" s="392"/>
      <c r="J325" s="321"/>
      <c r="K325" s="321"/>
      <c r="L325" s="393" t="s">
        <v>1571</v>
      </c>
    </row>
    <row r="326" spans="1:12" s="300" customFormat="1" ht="38.25">
      <c r="A326" s="51" t="s">
        <v>24</v>
      </c>
      <c r="B326" s="51" t="s">
        <v>1098</v>
      </c>
      <c r="C326" s="130" t="s">
        <v>1083</v>
      </c>
      <c r="D326" s="167" t="s">
        <v>1084</v>
      </c>
      <c r="E326" s="102" t="s">
        <v>1533</v>
      </c>
      <c r="F326" s="393">
        <v>11673792</v>
      </c>
      <c r="G326" s="218">
        <v>3</v>
      </c>
      <c r="H326" s="420" t="s">
        <v>1233</v>
      </c>
      <c r="I326" s="421"/>
      <c r="J326" s="421"/>
      <c r="K326" s="421"/>
      <c r="L326" s="393" t="s">
        <v>1571</v>
      </c>
    </row>
    <row r="327" spans="1:12" s="300" customFormat="1" ht="38.25">
      <c r="A327" s="51" t="s">
        <v>25</v>
      </c>
      <c r="B327" s="51" t="s">
        <v>1098</v>
      </c>
      <c r="C327" s="130" t="s">
        <v>1083</v>
      </c>
      <c r="D327" s="167" t="s">
        <v>1084</v>
      </c>
      <c r="E327" s="102" t="s">
        <v>1444</v>
      </c>
      <c r="F327" s="393">
        <v>5505972</v>
      </c>
      <c r="G327" s="218">
        <v>3</v>
      </c>
      <c r="H327" s="420" t="s">
        <v>1233</v>
      </c>
      <c r="I327" s="393"/>
      <c r="J327" s="408"/>
      <c r="K327" s="408"/>
      <c r="L327" s="393" t="s">
        <v>1571</v>
      </c>
    </row>
    <row r="328" spans="1:12" s="300" customFormat="1" ht="38.25">
      <c r="A328" s="51" t="s">
        <v>26</v>
      </c>
      <c r="B328" s="51" t="s">
        <v>1098</v>
      </c>
      <c r="C328" s="130" t="s">
        <v>1083</v>
      </c>
      <c r="D328" s="167" t="s">
        <v>1084</v>
      </c>
      <c r="E328" s="102" t="s">
        <v>1534</v>
      </c>
      <c r="F328" s="393">
        <v>26993857</v>
      </c>
      <c r="G328" s="218">
        <v>1</v>
      </c>
      <c r="H328" s="420" t="s">
        <v>1233</v>
      </c>
      <c r="I328" s="393"/>
      <c r="J328" s="393"/>
      <c r="K328" s="393"/>
      <c r="L328" s="393" t="s">
        <v>1571</v>
      </c>
    </row>
    <row r="329" spans="1:12" s="300" customFormat="1" ht="38.25">
      <c r="A329" s="51" t="s">
        <v>27</v>
      </c>
      <c r="B329" s="51" t="s">
        <v>1098</v>
      </c>
      <c r="C329" s="130" t="s">
        <v>1083</v>
      </c>
      <c r="D329" s="167" t="s">
        <v>1084</v>
      </c>
      <c r="E329" s="102" t="s">
        <v>1535</v>
      </c>
      <c r="F329" s="393">
        <v>26994296</v>
      </c>
      <c r="G329" s="218">
        <v>1</v>
      </c>
      <c r="H329" s="420" t="s">
        <v>1233</v>
      </c>
      <c r="I329" s="392"/>
      <c r="J329" s="321"/>
      <c r="K329" s="321"/>
      <c r="L329" s="393" t="s">
        <v>1571</v>
      </c>
    </row>
    <row r="330" spans="1:12" s="300" customFormat="1" ht="38.25">
      <c r="A330" s="51" t="s">
        <v>28</v>
      </c>
      <c r="B330" s="51" t="s">
        <v>1098</v>
      </c>
      <c r="C330" s="130" t="s">
        <v>1083</v>
      </c>
      <c r="D330" s="167" t="s">
        <v>1084</v>
      </c>
      <c r="E330" s="102" t="s">
        <v>1536</v>
      </c>
      <c r="F330" s="393">
        <v>11737590</v>
      </c>
      <c r="G330" s="218">
        <v>3</v>
      </c>
      <c r="H330" s="420" t="s">
        <v>1233</v>
      </c>
      <c r="I330" s="421"/>
      <c r="J330" s="421"/>
      <c r="K330" s="421"/>
      <c r="L330" s="393" t="s">
        <v>1571</v>
      </c>
    </row>
    <row r="331" spans="1:12" s="300" customFormat="1" ht="38.25">
      <c r="A331" s="51" t="s">
        <v>29</v>
      </c>
      <c r="B331" s="51" t="s">
        <v>1098</v>
      </c>
      <c r="C331" s="130" t="s">
        <v>1083</v>
      </c>
      <c r="D331" s="167" t="s">
        <v>1084</v>
      </c>
      <c r="E331" s="102" t="s">
        <v>1537</v>
      </c>
      <c r="F331" s="393">
        <v>3163747</v>
      </c>
      <c r="G331" s="218">
        <v>3</v>
      </c>
      <c r="H331" s="420" t="s">
        <v>1233</v>
      </c>
      <c r="I331" s="392"/>
      <c r="J331" s="321"/>
      <c r="K331" s="321"/>
      <c r="L331" s="393" t="s">
        <v>1571</v>
      </c>
    </row>
    <row r="332" spans="1:12" s="300" customFormat="1" ht="38.25">
      <c r="A332" s="51" t="s">
        <v>30</v>
      </c>
      <c r="B332" s="51" t="s">
        <v>1098</v>
      </c>
      <c r="C332" s="130" t="s">
        <v>1083</v>
      </c>
      <c r="D332" s="167" t="s">
        <v>1084</v>
      </c>
      <c r="E332" s="102" t="s">
        <v>1538</v>
      </c>
      <c r="F332" s="393">
        <v>6199360</v>
      </c>
      <c r="G332" s="218">
        <v>3</v>
      </c>
      <c r="H332" s="420" t="s">
        <v>1233</v>
      </c>
      <c r="I332" s="421"/>
      <c r="J332" s="421"/>
      <c r="K332" s="421"/>
      <c r="L332" s="393" t="s">
        <v>1571</v>
      </c>
    </row>
    <row r="333" spans="1:12" s="300" customFormat="1" ht="38.25">
      <c r="A333" s="51" t="s">
        <v>31</v>
      </c>
      <c r="B333" s="51" t="s">
        <v>1098</v>
      </c>
      <c r="C333" s="130" t="s">
        <v>1083</v>
      </c>
      <c r="D333" s="167" t="s">
        <v>1084</v>
      </c>
      <c r="E333" s="102" t="s">
        <v>1539</v>
      </c>
      <c r="F333" s="393">
        <v>6191588</v>
      </c>
      <c r="G333" s="218">
        <v>6</v>
      </c>
      <c r="H333" s="420" t="s">
        <v>1233</v>
      </c>
      <c r="I333" s="393"/>
      <c r="J333" s="408"/>
      <c r="K333" s="408"/>
      <c r="L333" s="393" t="s">
        <v>1571</v>
      </c>
    </row>
    <row r="334" spans="1:12" s="300" customFormat="1" ht="38.25">
      <c r="A334" s="51" t="s">
        <v>32</v>
      </c>
      <c r="B334" s="51" t="s">
        <v>1098</v>
      </c>
      <c r="C334" s="130" t="s">
        <v>1083</v>
      </c>
      <c r="D334" s="167" t="s">
        <v>1084</v>
      </c>
      <c r="E334" s="102" t="s">
        <v>1540</v>
      </c>
      <c r="F334" s="401">
        <v>14142752</v>
      </c>
      <c r="G334" s="218">
        <v>6</v>
      </c>
      <c r="H334" s="420" t="s">
        <v>1233</v>
      </c>
      <c r="I334" s="392"/>
      <c r="J334" s="321"/>
      <c r="K334" s="321"/>
      <c r="L334" s="393" t="s">
        <v>1571</v>
      </c>
    </row>
    <row r="335" spans="1:12" s="300" customFormat="1" ht="38.25">
      <c r="A335" s="51" t="s">
        <v>33</v>
      </c>
      <c r="B335" s="51" t="s">
        <v>1098</v>
      </c>
      <c r="C335" s="130" t="s">
        <v>1083</v>
      </c>
      <c r="D335" s="167" t="s">
        <v>1084</v>
      </c>
      <c r="E335" s="102" t="s">
        <v>1541</v>
      </c>
      <c r="F335" s="393">
        <v>6800754</v>
      </c>
      <c r="G335" s="218">
        <v>3</v>
      </c>
      <c r="H335" s="420" t="s">
        <v>1233</v>
      </c>
      <c r="I335" s="421"/>
      <c r="J335" s="421"/>
      <c r="K335" s="421"/>
      <c r="L335" s="393" t="s">
        <v>1571</v>
      </c>
    </row>
    <row r="336" spans="1:12" s="300" customFormat="1" ht="38.25">
      <c r="A336" s="51" t="s">
        <v>34</v>
      </c>
      <c r="B336" s="51" t="s">
        <v>1098</v>
      </c>
      <c r="C336" s="130" t="s">
        <v>1083</v>
      </c>
      <c r="D336" s="167" t="s">
        <v>1084</v>
      </c>
      <c r="E336" s="102" t="s">
        <v>1542</v>
      </c>
      <c r="F336" s="393">
        <v>7505450</v>
      </c>
      <c r="G336" s="218">
        <v>6</v>
      </c>
      <c r="H336" s="420" t="s">
        <v>1233</v>
      </c>
      <c r="I336" s="393"/>
      <c r="J336" s="408"/>
      <c r="K336" s="408"/>
      <c r="L336" s="393" t="s">
        <v>1571</v>
      </c>
    </row>
    <row r="337" spans="1:12" s="300" customFormat="1" ht="38.25">
      <c r="A337" s="51" t="s">
        <v>35</v>
      </c>
      <c r="B337" s="51" t="s">
        <v>1098</v>
      </c>
      <c r="C337" s="130" t="s">
        <v>1083</v>
      </c>
      <c r="D337" s="167" t="s">
        <v>1084</v>
      </c>
      <c r="E337" s="102" t="s">
        <v>1543</v>
      </c>
      <c r="F337" s="393">
        <v>11553032</v>
      </c>
      <c r="G337" s="218">
        <v>6</v>
      </c>
      <c r="H337" s="420" t="s">
        <v>1233</v>
      </c>
      <c r="I337" s="393"/>
      <c r="J337" s="393"/>
      <c r="K337" s="393"/>
      <c r="L337" s="393" t="s">
        <v>1571</v>
      </c>
    </row>
    <row r="338" spans="1:12" s="300" customFormat="1" ht="38.25">
      <c r="A338" s="51" t="s">
        <v>36</v>
      </c>
      <c r="B338" s="51" t="s">
        <v>1098</v>
      </c>
      <c r="C338" s="130" t="s">
        <v>1083</v>
      </c>
      <c r="D338" s="167" t="s">
        <v>1084</v>
      </c>
      <c r="E338" s="102" t="s">
        <v>1544</v>
      </c>
      <c r="F338" s="393">
        <v>6285590</v>
      </c>
      <c r="G338" s="218">
        <v>6</v>
      </c>
      <c r="H338" s="420" t="s">
        <v>1233</v>
      </c>
      <c r="I338" s="392"/>
      <c r="J338" s="321"/>
      <c r="K338" s="321"/>
      <c r="L338" s="393" t="s">
        <v>1571</v>
      </c>
    </row>
    <row r="339" spans="1:12" s="300" customFormat="1" ht="38.25">
      <c r="A339" s="51" t="s">
        <v>37</v>
      </c>
      <c r="B339" s="51" t="s">
        <v>1098</v>
      </c>
      <c r="C339" s="130" t="s">
        <v>1083</v>
      </c>
      <c r="D339" s="167" t="s">
        <v>1084</v>
      </c>
      <c r="E339" s="102" t="s">
        <v>1545</v>
      </c>
      <c r="F339" s="401">
        <v>6815868</v>
      </c>
      <c r="G339" s="218">
        <v>6</v>
      </c>
      <c r="H339" s="420" t="s">
        <v>1233</v>
      </c>
      <c r="I339" s="421"/>
      <c r="J339" s="421"/>
      <c r="K339" s="421"/>
      <c r="L339" s="393" t="s">
        <v>1571</v>
      </c>
    </row>
    <row r="340" spans="1:12" s="300" customFormat="1" ht="38.25">
      <c r="A340" s="51" t="s">
        <v>38</v>
      </c>
      <c r="B340" s="51" t="s">
        <v>1098</v>
      </c>
      <c r="C340" s="130" t="s">
        <v>1083</v>
      </c>
      <c r="D340" s="167" t="s">
        <v>1084</v>
      </c>
      <c r="E340" s="102" t="s">
        <v>1546</v>
      </c>
      <c r="F340" s="401">
        <v>7112330</v>
      </c>
      <c r="G340" s="218">
        <v>6</v>
      </c>
      <c r="H340" s="420" t="s">
        <v>1233</v>
      </c>
      <c r="I340" s="393"/>
      <c r="J340" s="408"/>
      <c r="K340" s="408"/>
      <c r="L340" s="393" t="s">
        <v>1571</v>
      </c>
    </row>
    <row r="341" spans="1:12" s="300" customFormat="1" ht="38.25">
      <c r="A341" s="51" t="s">
        <v>39</v>
      </c>
      <c r="B341" s="51" t="s">
        <v>1098</v>
      </c>
      <c r="C341" s="130" t="s">
        <v>1083</v>
      </c>
      <c r="D341" s="167" t="s">
        <v>1084</v>
      </c>
      <c r="E341" s="102" t="s">
        <v>1547</v>
      </c>
      <c r="F341" s="393">
        <v>6903797</v>
      </c>
      <c r="G341" s="218">
        <v>12</v>
      </c>
      <c r="H341" s="420" t="s">
        <v>1233</v>
      </c>
      <c r="I341" s="393"/>
      <c r="J341" s="393"/>
      <c r="K341" s="393"/>
      <c r="L341" s="393" t="s">
        <v>1571</v>
      </c>
    </row>
    <row r="342" spans="1:12" s="300" customFormat="1" ht="38.25">
      <c r="A342" s="51" t="s">
        <v>40</v>
      </c>
      <c r="B342" s="51" t="s">
        <v>1098</v>
      </c>
      <c r="C342" s="130" t="s">
        <v>1083</v>
      </c>
      <c r="D342" s="167" t="s">
        <v>1084</v>
      </c>
      <c r="E342" s="102" t="s">
        <v>1548</v>
      </c>
      <c r="F342" s="393">
        <v>6799644</v>
      </c>
      <c r="G342" s="218">
        <v>9</v>
      </c>
      <c r="H342" s="420" t="s">
        <v>1233</v>
      </c>
      <c r="I342" s="392"/>
      <c r="J342" s="321"/>
      <c r="K342" s="321"/>
      <c r="L342" s="393" t="s">
        <v>1571</v>
      </c>
    </row>
    <row r="343" spans="1:12" s="300" customFormat="1" ht="38.25">
      <c r="A343" s="51" t="s">
        <v>41</v>
      </c>
      <c r="B343" s="51" t="s">
        <v>1098</v>
      </c>
      <c r="C343" s="130" t="s">
        <v>1083</v>
      </c>
      <c r="D343" s="167" t="s">
        <v>1084</v>
      </c>
      <c r="E343" s="54" t="s">
        <v>1549</v>
      </c>
      <c r="F343" s="393">
        <v>14709654</v>
      </c>
      <c r="G343" s="218">
        <v>15</v>
      </c>
      <c r="H343" s="420" t="s">
        <v>1233</v>
      </c>
      <c r="I343" s="421"/>
      <c r="J343" s="421"/>
      <c r="K343" s="421"/>
      <c r="L343" s="393" t="s">
        <v>1571</v>
      </c>
    </row>
    <row r="344" spans="1:12" s="300" customFormat="1" ht="38.25">
      <c r="A344" s="51" t="s">
        <v>42</v>
      </c>
      <c r="B344" s="51" t="s">
        <v>1098</v>
      </c>
      <c r="C344" s="130" t="s">
        <v>1083</v>
      </c>
      <c r="D344" s="167" t="s">
        <v>1084</v>
      </c>
      <c r="E344" s="102" t="s">
        <v>1550</v>
      </c>
      <c r="F344" s="393">
        <v>11869446</v>
      </c>
      <c r="G344" s="218">
        <v>3</v>
      </c>
      <c r="H344" s="420" t="s">
        <v>1233</v>
      </c>
      <c r="I344" s="393"/>
      <c r="J344" s="408"/>
      <c r="K344" s="408"/>
      <c r="L344" s="393" t="s">
        <v>1571</v>
      </c>
    </row>
    <row r="345" spans="1:12" s="300" customFormat="1" ht="38.25">
      <c r="A345" s="51" t="s">
        <v>43</v>
      </c>
      <c r="B345" s="51" t="s">
        <v>1098</v>
      </c>
      <c r="C345" s="130" t="s">
        <v>1083</v>
      </c>
      <c r="D345" s="167" t="s">
        <v>1084</v>
      </c>
      <c r="E345" s="102" t="s">
        <v>1422</v>
      </c>
      <c r="F345" s="393">
        <v>4715385</v>
      </c>
      <c r="G345" s="218">
        <v>19</v>
      </c>
      <c r="H345" s="420" t="s">
        <v>1233</v>
      </c>
      <c r="I345" s="393"/>
      <c r="J345" s="393"/>
      <c r="K345" s="393"/>
      <c r="L345" s="393" t="s">
        <v>1571</v>
      </c>
    </row>
    <row r="346" spans="1:12" s="300" customFormat="1" ht="38.25">
      <c r="A346" s="51" t="s">
        <v>44</v>
      </c>
      <c r="B346" s="51" t="s">
        <v>1098</v>
      </c>
      <c r="C346" s="130" t="s">
        <v>1083</v>
      </c>
      <c r="D346" s="167" t="s">
        <v>1084</v>
      </c>
      <c r="E346" s="102" t="s">
        <v>1551</v>
      </c>
      <c r="F346" s="393">
        <v>11921655</v>
      </c>
      <c r="G346" s="218">
        <v>15</v>
      </c>
      <c r="H346" s="420" t="s">
        <v>1233</v>
      </c>
      <c r="I346" s="392"/>
      <c r="J346" s="321"/>
      <c r="K346" s="321"/>
      <c r="L346" s="393" t="s">
        <v>1571</v>
      </c>
    </row>
    <row r="347" spans="1:12" s="300" customFormat="1" ht="38.25">
      <c r="A347" s="51" t="s">
        <v>45</v>
      </c>
      <c r="B347" s="51" t="s">
        <v>1098</v>
      </c>
      <c r="C347" s="130" t="s">
        <v>1083</v>
      </c>
      <c r="D347" s="167" t="s">
        <v>1084</v>
      </c>
      <c r="E347" s="102" t="s">
        <v>1552</v>
      </c>
      <c r="F347" s="393">
        <v>10293013</v>
      </c>
      <c r="G347" s="218">
        <v>3</v>
      </c>
      <c r="H347" s="420" t="s">
        <v>1233</v>
      </c>
      <c r="I347" s="421"/>
      <c r="J347" s="421"/>
      <c r="K347" s="421"/>
      <c r="L347" s="393" t="s">
        <v>1571</v>
      </c>
    </row>
    <row r="348" spans="1:12" s="300" customFormat="1" ht="38.25">
      <c r="A348" s="51" t="s">
        <v>46</v>
      </c>
      <c r="B348" s="51" t="s">
        <v>1098</v>
      </c>
      <c r="C348" s="130" t="s">
        <v>1083</v>
      </c>
      <c r="D348" s="167" t="s">
        <v>1084</v>
      </c>
      <c r="E348" s="102" t="s">
        <v>1553</v>
      </c>
      <c r="F348" s="393">
        <v>6752244</v>
      </c>
      <c r="G348" s="218">
        <v>6</v>
      </c>
      <c r="H348" s="420" t="s">
        <v>1233</v>
      </c>
      <c r="I348" s="393"/>
      <c r="J348" s="408"/>
      <c r="K348" s="408"/>
      <c r="L348" s="393" t="s">
        <v>1571</v>
      </c>
    </row>
    <row r="349" spans="1:12" s="300" customFormat="1" ht="38.25">
      <c r="A349" s="51" t="s">
        <v>47</v>
      </c>
      <c r="B349" s="51" t="s">
        <v>1098</v>
      </c>
      <c r="C349" s="130" t="s">
        <v>1083</v>
      </c>
      <c r="D349" s="167" t="s">
        <v>1084</v>
      </c>
      <c r="E349" s="102" t="s">
        <v>1554</v>
      </c>
      <c r="F349" s="393">
        <v>3683889</v>
      </c>
      <c r="G349" s="218">
        <v>6</v>
      </c>
      <c r="H349" s="420" t="s">
        <v>1233</v>
      </c>
      <c r="I349" s="393"/>
      <c r="J349" s="393"/>
      <c r="K349" s="393"/>
      <c r="L349" s="393" t="s">
        <v>1571</v>
      </c>
    </row>
    <row r="350" spans="1:12" s="300" customFormat="1" ht="38.25">
      <c r="A350" s="51" t="s">
        <v>48</v>
      </c>
      <c r="B350" s="51" t="s">
        <v>1098</v>
      </c>
      <c r="C350" s="130" t="s">
        <v>1083</v>
      </c>
      <c r="D350" s="167" t="s">
        <v>1084</v>
      </c>
      <c r="E350" s="102" t="s">
        <v>1555</v>
      </c>
      <c r="F350" s="393">
        <v>9909845</v>
      </c>
      <c r="G350" s="218">
        <v>9</v>
      </c>
      <c r="H350" s="420" t="s">
        <v>1233</v>
      </c>
      <c r="I350" s="392"/>
      <c r="J350" s="321"/>
      <c r="K350" s="321"/>
      <c r="L350" s="393" t="s">
        <v>1571</v>
      </c>
    </row>
    <row r="351" spans="1:12" s="300" customFormat="1" ht="38.25">
      <c r="A351" s="51" t="s">
        <v>49</v>
      </c>
      <c r="B351" s="51" t="s">
        <v>1098</v>
      </c>
      <c r="C351" s="130" t="s">
        <v>1083</v>
      </c>
      <c r="D351" s="167" t="s">
        <v>1084</v>
      </c>
      <c r="E351" s="102" t="s">
        <v>1556</v>
      </c>
      <c r="F351" s="393">
        <v>4817187</v>
      </c>
      <c r="G351" s="218">
        <v>9</v>
      </c>
      <c r="H351" s="420" t="s">
        <v>1233</v>
      </c>
      <c r="I351" s="421"/>
      <c r="J351" s="421"/>
      <c r="K351" s="421"/>
      <c r="L351" s="393" t="s">
        <v>1571</v>
      </c>
    </row>
    <row r="352" spans="1:12" s="300" customFormat="1" ht="38.25">
      <c r="A352" s="51" t="s">
        <v>50</v>
      </c>
      <c r="B352" s="51" t="s">
        <v>1098</v>
      </c>
      <c r="C352" s="130" t="s">
        <v>1083</v>
      </c>
      <c r="D352" s="167" t="s">
        <v>1084</v>
      </c>
      <c r="E352" s="102" t="s">
        <v>1557</v>
      </c>
      <c r="F352" s="393">
        <v>4142200</v>
      </c>
      <c r="G352" s="218">
        <v>9</v>
      </c>
      <c r="H352" s="420" t="s">
        <v>1233</v>
      </c>
      <c r="I352" s="393"/>
      <c r="J352" s="408"/>
      <c r="K352" s="408"/>
      <c r="L352" s="393" t="s">
        <v>1571</v>
      </c>
    </row>
    <row r="353" spans="1:12" s="300" customFormat="1" ht="38.25">
      <c r="A353" s="51" t="s">
        <v>51</v>
      </c>
      <c r="B353" s="51" t="s">
        <v>1098</v>
      </c>
      <c r="C353" s="130" t="s">
        <v>1083</v>
      </c>
      <c r="D353" s="167" t="s">
        <v>1084</v>
      </c>
      <c r="E353" s="102" t="s">
        <v>1558</v>
      </c>
      <c r="F353" s="401">
        <v>3350660</v>
      </c>
      <c r="G353" s="218">
        <v>9</v>
      </c>
      <c r="H353" s="420" t="s">
        <v>1233</v>
      </c>
      <c r="I353" s="393"/>
      <c r="J353" s="393"/>
      <c r="K353" s="393"/>
      <c r="L353" s="393" t="s">
        <v>1571</v>
      </c>
    </row>
    <row r="354" spans="1:12" s="300" customFormat="1" ht="38.25">
      <c r="A354" s="51" t="s">
        <v>52</v>
      </c>
      <c r="B354" s="51" t="s">
        <v>1098</v>
      </c>
      <c r="C354" s="130" t="s">
        <v>1083</v>
      </c>
      <c r="D354" s="167" t="s">
        <v>1084</v>
      </c>
      <c r="E354" s="102" t="s">
        <v>1559</v>
      </c>
      <c r="F354" s="393">
        <v>6199443</v>
      </c>
      <c r="G354" s="218">
        <v>9</v>
      </c>
      <c r="H354" s="420" t="s">
        <v>1233</v>
      </c>
      <c r="I354" s="392"/>
      <c r="J354" s="321"/>
      <c r="K354" s="321"/>
      <c r="L354" s="393" t="s">
        <v>1571</v>
      </c>
    </row>
    <row r="355" spans="1:12" s="300" customFormat="1" ht="38.25">
      <c r="A355" s="51" t="s">
        <v>53</v>
      </c>
      <c r="B355" s="51" t="s">
        <v>1098</v>
      </c>
      <c r="C355" s="130" t="s">
        <v>1083</v>
      </c>
      <c r="D355" s="167" t="s">
        <v>1084</v>
      </c>
      <c r="E355" s="102" t="s">
        <v>1560</v>
      </c>
      <c r="F355" s="393">
        <v>3685738</v>
      </c>
      <c r="G355" s="218">
        <v>9</v>
      </c>
      <c r="H355" s="420" t="s">
        <v>1233</v>
      </c>
      <c r="I355" s="421"/>
      <c r="J355" s="421"/>
      <c r="K355" s="421"/>
      <c r="L355" s="393" t="s">
        <v>1571</v>
      </c>
    </row>
    <row r="356" spans="1:12" s="300" customFormat="1" ht="38.25">
      <c r="A356" s="51" t="s">
        <v>54</v>
      </c>
      <c r="B356" s="51" t="s">
        <v>1098</v>
      </c>
      <c r="C356" s="130" t="s">
        <v>1083</v>
      </c>
      <c r="D356" s="167" t="s">
        <v>1084</v>
      </c>
      <c r="E356" s="102" t="s">
        <v>1561</v>
      </c>
      <c r="F356" s="393">
        <v>6400625</v>
      </c>
      <c r="G356" s="218">
        <v>6</v>
      </c>
      <c r="H356" s="420" t="s">
        <v>1233</v>
      </c>
      <c r="I356" s="393"/>
      <c r="J356" s="408"/>
      <c r="K356" s="408"/>
      <c r="L356" s="393" t="s">
        <v>1571</v>
      </c>
    </row>
    <row r="357" spans="1:12" s="300" customFormat="1" ht="38.25">
      <c r="A357" s="51" t="s">
        <v>55</v>
      </c>
      <c r="B357" s="51" t="s">
        <v>1098</v>
      </c>
      <c r="C357" s="130" t="s">
        <v>1083</v>
      </c>
      <c r="D357" s="167" t="s">
        <v>1084</v>
      </c>
      <c r="E357" s="102" t="s">
        <v>1422</v>
      </c>
      <c r="F357" s="393">
        <v>5149449</v>
      </c>
      <c r="G357" s="218">
        <v>24</v>
      </c>
      <c r="H357" s="420" t="s">
        <v>1233</v>
      </c>
      <c r="I357" s="393"/>
      <c r="J357" s="393"/>
      <c r="K357" s="393"/>
      <c r="L357" s="393" t="s">
        <v>1571</v>
      </c>
    </row>
    <row r="358" spans="1:12" s="300" customFormat="1" ht="38.25">
      <c r="A358" s="51" t="s">
        <v>56</v>
      </c>
      <c r="B358" s="51" t="s">
        <v>1098</v>
      </c>
      <c r="C358" s="130" t="s">
        <v>1083</v>
      </c>
      <c r="D358" s="167" t="s">
        <v>1084</v>
      </c>
      <c r="E358" s="102" t="s">
        <v>1562</v>
      </c>
      <c r="F358" s="393">
        <v>27776266</v>
      </c>
      <c r="G358" s="218">
        <v>3</v>
      </c>
      <c r="H358" s="420" t="s">
        <v>1233</v>
      </c>
      <c r="I358" s="392"/>
      <c r="J358" s="321"/>
      <c r="K358" s="321"/>
      <c r="L358" s="393" t="s">
        <v>1571</v>
      </c>
    </row>
    <row r="359" spans="1:12" s="300" customFormat="1" ht="38.25">
      <c r="A359" s="51" t="s">
        <v>57</v>
      </c>
      <c r="B359" s="51" t="s">
        <v>1098</v>
      </c>
      <c r="C359" s="130" t="s">
        <v>1083</v>
      </c>
      <c r="D359" s="167" t="s">
        <v>1084</v>
      </c>
      <c r="E359" s="102" t="s">
        <v>1548</v>
      </c>
      <c r="F359" s="393">
        <v>5054996</v>
      </c>
      <c r="G359" s="218">
        <v>12</v>
      </c>
      <c r="H359" s="420" t="s">
        <v>1233</v>
      </c>
      <c r="I359" s="421"/>
      <c r="J359" s="421"/>
      <c r="K359" s="421"/>
      <c r="L359" s="393" t="s">
        <v>1571</v>
      </c>
    </row>
    <row r="360" spans="1:12" s="300" customFormat="1" ht="38.25">
      <c r="A360" s="51" t="s">
        <v>58</v>
      </c>
      <c r="B360" s="51" t="s">
        <v>1098</v>
      </c>
      <c r="C360" s="130" t="s">
        <v>1083</v>
      </c>
      <c r="D360" s="167" t="s">
        <v>1084</v>
      </c>
      <c r="E360" s="102" t="s">
        <v>1563</v>
      </c>
      <c r="F360" s="393">
        <v>6551989</v>
      </c>
      <c r="G360" s="218">
        <v>15</v>
      </c>
      <c r="H360" s="420" t="s">
        <v>1233</v>
      </c>
      <c r="I360" s="393"/>
      <c r="J360" s="408"/>
      <c r="K360" s="408"/>
      <c r="L360" s="393" t="s">
        <v>1571</v>
      </c>
    </row>
    <row r="361" spans="1:12" s="300" customFormat="1" ht="38.25">
      <c r="A361" s="51" t="s">
        <v>59</v>
      </c>
      <c r="B361" s="51" t="s">
        <v>1098</v>
      </c>
      <c r="C361" s="130" t="s">
        <v>1083</v>
      </c>
      <c r="D361" s="167" t="s">
        <v>1084</v>
      </c>
      <c r="E361" s="102" t="s">
        <v>1564</v>
      </c>
      <c r="F361" s="393">
        <v>12450429</v>
      </c>
      <c r="G361" s="218">
        <v>15</v>
      </c>
      <c r="H361" s="420" t="s">
        <v>1233</v>
      </c>
      <c r="I361" s="393"/>
      <c r="J361" s="393"/>
      <c r="K361" s="393"/>
      <c r="L361" s="393" t="s">
        <v>1571</v>
      </c>
    </row>
    <row r="362" spans="1:12" s="300" customFormat="1" ht="38.25">
      <c r="A362" s="51" t="s">
        <v>60</v>
      </c>
      <c r="B362" s="51" t="s">
        <v>1098</v>
      </c>
      <c r="C362" s="130" t="s">
        <v>1083</v>
      </c>
      <c r="D362" s="167" t="s">
        <v>1084</v>
      </c>
      <c r="E362" s="102" t="s">
        <v>1565</v>
      </c>
      <c r="F362" s="393">
        <v>12450599</v>
      </c>
      <c r="G362" s="218">
        <v>15</v>
      </c>
      <c r="H362" s="420" t="s">
        <v>1233</v>
      </c>
      <c r="I362" s="392"/>
      <c r="J362" s="321"/>
      <c r="K362" s="321"/>
      <c r="L362" s="393" t="s">
        <v>1571</v>
      </c>
    </row>
    <row r="363" spans="1:12" s="300" customFormat="1" ht="38.25">
      <c r="A363" s="51" t="s">
        <v>61</v>
      </c>
      <c r="B363" s="51" t="s">
        <v>1098</v>
      </c>
      <c r="C363" s="130" t="s">
        <v>1083</v>
      </c>
      <c r="D363" s="167" t="s">
        <v>1084</v>
      </c>
      <c r="E363" s="102" t="s">
        <v>1566</v>
      </c>
      <c r="F363" s="393">
        <v>123752224</v>
      </c>
      <c r="G363" s="218">
        <v>15</v>
      </c>
      <c r="H363" s="420" t="s">
        <v>1233</v>
      </c>
      <c r="I363" s="421"/>
      <c r="J363" s="421"/>
      <c r="K363" s="421"/>
      <c r="L363" s="393" t="s">
        <v>1571</v>
      </c>
    </row>
    <row r="364" spans="1:12" s="300" customFormat="1" ht="38.25">
      <c r="A364" s="51" t="s">
        <v>62</v>
      </c>
      <c r="B364" s="51" t="s">
        <v>1098</v>
      </c>
      <c r="C364" s="130" t="s">
        <v>1083</v>
      </c>
      <c r="D364" s="167" t="s">
        <v>1084</v>
      </c>
      <c r="E364" s="102" t="s">
        <v>532</v>
      </c>
      <c r="F364" s="393">
        <v>12381452</v>
      </c>
      <c r="G364" s="218">
        <v>12</v>
      </c>
      <c r="H364" s="420" t="s">
        <v>1233</v>
      </c>
      <c r="I364" s="421"/>
      <c r="J364" s="421"/>
      <c r="K364" s="421"/>
      <c r="L364" s="393" t="s">
        <v>1571</v>
      </c>
    </row>
    <row r="365" spans="1:12" s="300" customFormat="1" ht="38.25">
      <c r="A365" s="51" t="s">
        <v>63</v>
      </c>
      <c r="B365" s="51" t="s">
        <v>1098</v>
      </c>
      <c r="C365" s="130" t="s">
        <v>1083</v>
      </c>
      <c r="D365" s="167" t="s">
        <v>1084</v>
      </c>
      <c r="E365" s="102" t="s">
        <v>533</v>
      </c>
      <c r="F365" s="393">
        <v>12381511</v>
      </c>
      <c r="G365" s="218">
        <v>12</v>
      </c>
      <c r="H365" s="420" t="s">
        <v>1233</v>
      </c>
      <c r="I365" s="393"/>
      <c r="J365" s="408"/>
      <c r="K365" s="408"/>
      <c r="L365" s="393" t="s">
        <v>1571</v>
      </c>
    </row>
    <row r="366" spans="1:12" s="300" customFormat="1" ht="38.25">
      <c r="A366" s="51" t="s">
        <v>64</v>
      </c>
      <c r="B366" s="51" t="s">
        <v>1098</v>
      </c>
      <c r="C366" s="130" t="s">
        <v>1083</v>
      </c>
      <c r="D366" s="167" t="s">
        <v>1084</v>
      </c>
      <c r="E366" s="102" t="s">
        <v>534</v>
      </c>
      <c r="F366" s="393">
        <v>12660026</v>
      </c>
      <c r="G366" s="218">
        <v>9</v>
      </c>
      <c r="H366" s="420" t="s">
        <v>1233</v>
      </c>
      <c r="I366" s="393"/>
      <c r="J366" s="393"/>
      <c r="K366" s="393"/>
      <c r="L366" s="393" t="s">
        <v>1571</v>
      </c>
    </row>
    <row r="367" spans="1:12" s="300" customFormat="1" ht="38.25">
      <c r="A367" s="51" t="s">
        <v>65</v>
      </c>
      <c r="B367" s="51" t="s">
        <v>1098</v>
      </c>
      <c r="C367" s="130" t="s">
        <v>1083</v>
      </c>
      <c r="D367" s="167" t="s">
        <v>1084</v>
      </c>
      <c r="E367" s="102" t="s">
        <v>535</v>
      </c>
      <c r="F367" s="393">
        <v>12660067</v>
      </c>
      <c r="G367" s="218">
        <v>19</v>
      </c>
      <c r="H367" s="420" t="s">
        <v>1233</v>
      </c>
      <c r="I367" s="392"/>
      <c r="J367" s="321"/>
      <c r="K367" s="321"/>
      <c r="L367" s="393" t="s">
        <v>1571</v>
      </c>
    </row>
    <row r="368" spans="1:12" s="300" customFormat="1" ht="38.25">
      <c r="A368" s="51" t="s">
        <v>66</v>
      </c>
      <c r="B368" s="51" t="s">
        <v>1098</v>
      </c>
      <c r="C368" s="130" t="s">
        <v>1083</v>
      </c>
      <c r="D368" s="167" t="s">
        <v>1084</v>
      </c>
      <c r="E368" s="102" t="s">
        <v>536</v>
      </c>
      <c r="F368" s="393">
        <v>10750938</v>
      </c>
      <c r="G368" s="218">
        <v>19</v>
      </c>
      <c r="H368" s="420" t="s">
        <v>1233</v>
      </c>
      <c r="I368" s="421"/>
      <c r="J368" s="421"/>
      <c r="K368" s="421"/>
      <c r="L368" s="393" t="s">
        <v>1571</v>
      </c>
    </row>
    <row r="369" spans="1:12" s="300" customFormat="1" ht="38.25">
      <c r="A369" s="51" t="s">
        <v>67</v>
      </c>
      <c r="B369" s="51" t="s">
        <v>1098</v>
      </c>
      <c r="C369" s="130" t="s">
        <v>1083</v>
      </c>
      <c r="D369" s="167" t="s">
        <v>1084</v>
      </c>
      <c r="E369" s="102" t="s">
        <v>537</v>
      </c>
      <c r="F369" s="393">
        <v>12660014</v>
      </c>
      <c r="G369" s="218">
        <v>15</v>
      </c>
      <c r="H369" s="420" t="s">
        <v>1233</v>
      </c>
      <c r="I369" s="393"/>
      <c r="J369" s="408"/>
      <c r="K369" s="408"/>
      <c r="L369" s="393" t="s">
        <v>1571</v>
      </c>
    </row>
    <row r="370" spans="1:12" s="300" customFormat="1" ht="38.25">
      <c r="A370" s="51" t="s">
        <v>68</v>
      </c>
      <c r="B370" s="51" t="s">
        <v>1098</v>
      </c>
      <c r="C370" s="130" t="s">
        <v>1083</v>
      </c>
      <c r="D370" s="167" t="s">
        <v>1084</v>
      </c>
      <c r="E370" s="102" t="s">
        <v>1393</v>
      </c>
      <c r="F370" s="393">
        <v>26942564</v>
      </c>
      <c r="G370" s="218">
        <v>3</v>
      </c>
      <c r="H370" s="420" t="s">
        <v>1233</v>
      </c>
      <c r="I370" s="393"/>
      <c r="J370" s="393"/>
      <c r="K370" s="393"/>
      <c r="L370" s="393" t="s">
        <v>1571</v>
      </c>
    </row>
    <row r="371" spans="1:12" s="300" customFormat="1" ht="38.25">
      <c r="A371" s="51" t="s">
        <v>69</v>
      </c>
      <c r="B371" s="51" t="s">
        <v>1098</v>
      </c>
      <c r="C371" s="130" t="s">
        <v>1083</v>
      </c>
      <c r="D371" s="167" t="s">
        <v>1084</v>
      </c>
      <c r="E371" s="102" t="s">
        <v>538</v>
      </c>
      <c r="F371" s="393">
        <v>20369409</v>
      </c>
      <c r="G371" s="218">
        <v>3</v>
      </c>
      <c r="H371" s="420" t="s">
        <v>1233</v>
      </c>
      <c r="I371" s="392"/>
      <c r="J371" s="321"/>
      <c r="K371" s="321"/>
      <c r="L371" s="393" t="s">
        <v>1571</v>
      </c>
    </row>
    <row r="372" spans="1:12" s="300" customFormat="1" ht="38.25">
      <c r="A372" s="51" t="s">
        <v>70</v>
      </c>
      <c r="B372" s="51" t="s">
        <v>1098</v>
      </c>
      <c r="C372" s="130" t="s">
        <v>1083</v>
      </c>
      <c r="D372" s="167" t="s">
        <v>1084</v>
      </c>
      <c r="E372" s="102" t="s">
        <v>539</v>
      </c>
      <c r="F372" s="393">
        <v>12777824</v>
      </c>
      <c r="G372" s="218">
        <v>12</v>
      </c>
      <c r="H372" s="420" t="s">
        <v>1233</v>
      </c>
      <c r="I372" s="421"/>
      <c r="J372" s="421"/>
      <c r="K372" s="421"/>
      <c r="L372" s="393" t="s">
        <v>1571</v>
      </c>
    </row>
    <row r="373" spans="1:12" s="300" customFormat="1" ht="38.25">
      <c r="A373" s="51" t="s">
        <v>71</v>
      </c>
      <c r="B373" s="51" t="s">
        <v>1098</v>
      </c>
      <c r="C373" s="130" t="s">
        <v>1083</v>
      </c>
      <c r="D373" s="167" t="s">
        <v>1084</v>
      </c>
      <c r="E373" s="102" t="s">
        <v>540</v>
      </c>
      <c r="F373" s="393">
        <v>7358722</v>
      </c>
      <c r="G373" s="218">
        <v>12</v>
      </c>
      <c r="H373" s="420" t="s">
        <v>1233</v>
      </c>
      <c r="I373" s="393"/>
      <c r="J373" s="408"/>
      <c r="K373" s="408"/>
      <c r="L373" s="393" t="s">
        <v>1571</v>
      </c>
    </row>
    <row r="374" spans="1:12" s="300" customFormat="1" ht="38.25">
      <c r="A374" s="51" t="s">
        <v>72</v>
      </c>
      <c r="B374" s="51" t="s">
        <v>1098</v>
      </c>
      <c r="C374" s="130" t="s">
        <v>1083</v>
      </c>
      <c r="D374" s="167" t="s">
        <v>1084</v>
      </c>
      <c r="E374" s="102" t="s">
        <v>541</v>
      </c>
      <c r="F374" s="393">
        <v>12797100</v>
      </c>
      <c r="G374" s="218">
        <v>15</v>
      </c>
      <c r="H374" s="420" t="s">
        <v>1233</v>
      </c>
      <c r="I374" s="393"/>
      <c r="J374" s="393"/>
      <c r="K374" s="393"/>
      <c r="L374" s="393" t="s">
        <v>1571</v>
      </c>
    </row>
    <row r="375" spans="1:12" s="300" customFormat="1" ht="38.25">
      <c r="A375" s="51" t="s">
        <v>73</v>
      </c>
      <c r="B375" s="51" t="s">
        <v>1098</v>
      </c>
      <c r="C375" s="130" t="s">
        <v>1083</v>
      </c>
      <c r="D375" s="167" t="s">
        <v>1084</v>
      </c>
      <c r="E375" s="102" t="s">
        <v>1393</v>
      </c>
      <c r="F375" s="393">
        <v>29005134</v>
      </c>
      <c r="G375" s="218">
        <v>3</v>
      </c>
      <c r="H375" s="420" t="s">
        <v>1233</v>
      </c>
      <c r="I375" s="392"/>
      <c r="J375" s="321"/>
      <c r="K375" s="321"/>
      <c r="L375" s="393" t="s">
        <v>1571</v>
      </c>
    </row>
    <row r="376" spans="1:12" s="300" customFormat="1" ht="38.25">
      <c r="A376" s="51" t="s">
        <v>74</v>
      </c>
      <c r="B376" s="51" t="s">
        <v>1098</v>
      </c>
      <c r="C376" s="130" t="s">
        <v>1083</v>
      </c>
      <c r="D376" s="167" t="s">
        <v>1084</v>
      </c>
      <c r="E376" s="102" t="s">
        <v>542</v>
      </c>
      <c r="F376" s="393">
        <v>4066044</v>
      </c>
      <c r="G376" s="218">
        <v>3</v>
      </c>
      <c r="H376" s="420" t="s">
        <v>1233</v>
      </c>
      <c r="I376" s="421"/>
      <c r="J376" s="421"/>
      <c r="K376" s="421"/>
      <c r="L376" s="393" t="s">
        <v>1571</v>
      </c>
    </row>
    <row r="377" spans="1:12" s="300" customFormat="1" ht="38.25">
      <c r="A377" s="51" t="s">
        <v>75</v>
      </c>
      <c r="B377" s="51" t="s">
        <v>1098</v>
      </c>
      <c r="C377" s="130" t="s">
        <v>1083</v>
      </c>
      <c r="D377" s="167" t="s">
        <v>1084</v>
      </c>
      <c r="E377" s="102" t="s">
        <v>543</v>
      </c>
      <c r="F377" s="393">
        <v>20760715</v>
      </c>
      <c r="G377" s="218">
        <v>2</v>
      </c>
      <c r="H377" s="420" t="s">
        <v>1233</v>
      </c>
      <c r="I377" s="393"/>
      <c r="J377" s="408"/>
      <c r="K377" s="408"/>
      <c r="L377" s="393" t="s">
        <v>1571</v>
      </c>
    </row>
    <row r="378" spans="1:12" s="300" customFormat="1" ht="38.25">
      <c r="A378" s="51" t="s">
        <v>76</v>
      </c>
      <c r="B378" s="51" t="s">
        <v>1098</v>
      </c>
      <c r="C378" s="130" t="s">
        <v>1083</v>
      </c>
      <c r="D378" s="167" t="s">
        <v>1084</v>
      </c>
      <c r="E378" s="102" t="s">
        <v>544</v>
      </c>
      <c r="F378" s="393">
        <v>31449572</v>
      </c>
      <c r="G378" s="218">
        <v>3</v>
      </c>
      <c r="H378" s="420" t="s">
        <v>1233</v>
      </c>
      <c r="I378" s="393"/>
      <c r="J378" s="393"/>
      <c r="K378" s="393"/>
      <c r="L378" s="393" t="s">
        <v>1571</v>
      </c>
    </row>
    <row r="379" spans="1:12" s="300" customFormat="1" ht="38.25">
      <c r="A379" s="51" t="s">
        <v>77</v>
      </c>
      <c r="B379" s="51" t="s">
        <v>1098</v>
      </c>
      <c r="C379" s="130" t="s">
        <v>1083</v>
      </c>
      <c r="D379" s="167" t="s">
        <v>1084</v>
      </c>
      <c r="E379" s="102" t="s">
        <v>1444</v>
      </c>
      <c r="F379" s="393">
        <v>13383182</v>
      </c>
      <c r="G379" s="218">
        <v>9</v>
      </c>
      <c r="H379" s="420" t="s">
        <v>1233</v>
      </c>
      <c r="I379" s="392"/>
      <c r="J379" s="321"/>
      <c r="K379" s="321"/>
      <c r="L379" s="393" t="s">
        <v>1571</v>
      </c>
    </row>
    <row r="380" spans="1:12" s="300" customFormat="1" ht="38.25">
      <c r="A380" s="51" t="s">
        <v>78</v>
      </c>
      <c r="B380" s="51" t="s">
        <v>1098</v>
      </c>
      <c r="C380" s="130" t="s">
        <v>1083</v>
      </c>
      <c r="D380" s="167" t="s">
        <v>1084</v>
      </c>
      <c r="E380" s="102" t="s">
        <v>545</v>
      </c>
      <c r="F380" s="393">
        <v>13382947</v>
      </c>
      <c r="G380" s="218">
        <v>9</v>
      </c>
      <c r="H380" s="420" t="s">
        <v>1233</v>
      </c>
      <c r="I380" s="421"/>
      <c r="J380" s="421"/>
      <c r="K380" s="421"/>
      <c r="L380" s="393" t="s">
        <v>1571</v>
      </c>
    </row>
    <row r="381" spans="1:12" s="300" customFormat="1" ht="38.25">
      <c r="A381" s="51" t="s">
        <v>79</v>
      </c>
      <c r="B381" s="51" t="s">
        <v>1098</v>
      </c>
      <c r="C381" s="130" t="s">
        <v>1083</v>
      </c>
      <c r="D381" s="167" t="s">
        <v>1084</v>
      </c>
      <c r="E381" s="102" t="s">
        <v>546</v>
      </c>
      <c r="F381" s="393">
        <v>13382948</v>
      </c>
      <c r="G381" s="218">
        <v>9</v>
      </c>
      <c r="H381" s="420" t="s">
        <v>1233</v>
      </c>
      <c r="I381" s="393"/>
      <c r="J381" s="408"/>
      <c r="K381" s="408"/>
      <c r="L381" s="393" t="s">
        <v>1571</v>
      </c>
    </row>
    <row r="382" spans="1:12" s="300" customFormat="1" ht="38.25">
      <c r="A382" s="51" t="s">
        <v>80</v>
      </c>
      <c r="B382" s="51" t="s">
        <v>1098</v>
      </c>
      <c r="C382" s="130" t="s">
        <v>1083</v>
      </c>
      <c r="D382" s="167" t="s">
        <v>1084</v>
      </c>
      <c r="E382" s="102" t="s">
        <v>547</v>
      </c>
      <c r="F382" s="393">
        <v>9736180</v>
      </c>
      <c r="G382" s="218">
        <v>6</v>
      </c>
      <c r="H382" s="420" t="s">
        <v>1233</v>
      </c>
      <c r="I382" s="393"/>
      <c r="J382" s="393"/>
      <c r="K382" s="393"/>
      <c r="L382" s="393" t="s">
        <v>1571</v>
      </c>
    </row>
    <row r="383" spans="1:12" s="300" customFormat="1" ht="38.25">
      <c r="A383" s="51" t="s">
        <v>81</v>
      </c>
      <c r="B383" s="51" t="s">
        <v>1098</v>
      </c>
      <c r="C383" s="130" t="s">
        <v>1083</v>
      </c>
      <c r="D383" s="167" t="s">
        <v>1084</v>
      </c>
      <c r="E383" s="102" t="s">
        <v>548</v>
      </c>
      <c r="F383" s="393">
        <v>3680409</v>
      </c>
      <c r="G383" s="218">
        <v>6</v>
      </c>
      <c r="H383" s="420" t="s">
        <v>1233</v>
      </c>
      <c r="I383" s="392"/>
      <c r="J383" s="321"/>
      <c r="K383" s="321"/>
      <c r="L383" s="393" t="s">
        <v>1571</v>
      </c>
    </row>
    <row r="384" spans="1:12" s="300" customFormat="1" ht="38.25">
      <c r="A384" s="51" t="s">
        <v>82</v>
      </c>
      <c r="B384" s="51" t="s">
        <v>1098</v>
      </c>
      <c r="C384" s="130" t="s">
        <v>1083</v>
      </c>
      <c r="D384" s="167" t="s">
        <v>1084</v>
      </c>
      <c r="E384" s="102" t="s">
        <v>549</v>
      </c>
      <c r="F384" s="393">
        <v>29969770</v>
      </c>
      <c r="G384" s="218">
        <v>2</v>
      </c>
      <c r="H384" s="420" t="s">
        <v>1233</v>
      </c>
      <c r="I384" s="421"/>
      <c r="J384" s="421"/>
      <c r="K384" s="421"/>
      <c r="L384" s="393" t="s">
        <v>1571</v>
      </c>
    </row>
    <row r="385" spans="1:12" s="300" customFormat="1" ht="38.25">
      <c r="A385" s="51" t="s">
        <v>83</v>
      </c>
      <c r="B385" s="51" t="s">
        <v>1098</v>
      </c>
      <c r="C385" s="130" t="s">
        <v>1083</v>
      </c>
      <c r="D385" s="167" t="s">
        <v>1084</v>
      </c>
      <c r="E385" s="102" t="s">
        <v>550</v>
      </c>
      <c r="F385" s="393">
        <v>2597561</v>
      </c>
      <c r="G385" s="218">
        <v>19</v>
      </c>
      <c r="H385" s="420" t="s">
        <v>1233</v>
      </c>
      <c r="I385" s="392"/>
      <c r="J385" s="321"/>
      <c r="K385" s="321"/>
      <c r="L385" s="393" t="s">
        <v>1571</v>
      </c>
    </row>
    <row r="386" spans="1:12" s="300" customFormat="1" ht="38.25">
      <c r="A386" s="51" t="s">
        <v>84</v>
      </c>
      <c r="B386" s="51" t="s">
        <v>1098</v>
      </c>
      <c r="C386" s="130" t="s">
        <v>1083</v>
      </c>
      <c r="D386" s="167" t="s">
        <v>1084</v>
      </c>
      <c r="E386" s="102" t="s">
        <v>551</v>
      </c>
      <c r="F386" s="393">
        <v>8233274</v>
      </c>
      <c r="G386" s="218">
        <v>9</v>
      </c>
      <c r="H386" s="420" t="s">
        <v>1233</v>
      </c>
      <c r="I386" s="421"/>
      <c r="J386" s="421"/>
      <c r="K386" s="421"/>
      <c r="L386" s="393" t="s">
        <v>1571</v>
      </c>
    </row>
    <row r="387" spans="1:12" s="300" customFormat="1" ht="38.25">
      <c r="A387" s="51" t="s">
        <v>85</v>
      </c>
      <c r="B387" s="51" t="s">
        <v>1098</v>
      </c>
      <c r="C387" s="130" t="s">
        <v>1083</v>
      </c>
      <c r="D387" s="167" t="s">
        <v>1084</v>
      </c>
      <c r="E387" s="102" t="s">
        <v>552</v>
      </c>
      <c r="F387" s="393">
        <v>5247168</v>
      </c>
      <c r="G387" s="218">
        <v>15</v>
      </c>
      <c r="H387" s="420" t="s">
        <v>1233</v>
      </c>
      <c r="I387" s="393"/>
      <c r="J387" s="408"/>
      <c r="K387" s="408"/>
      <c r="L387" s="393" t="s">
        <v>1571</v>
      </c>
    </row>
    <row r="388" spans="1:12" s="300" customFormat="1" ht="38.25">
      <c r="A388" s="51" t="s">
        <v>86</v>
      </c>
      <c r="B388" s="51" t="s">
        <v>1098</v>
      </c>
      <c r="C388" s="130" t="s">
        <v>1083</v>
      </c>
      <c r="D388" s="167" t="s">
        <v>1084</v>
      </c>
      <c r="E388" s="102" t="s">
        <v>553</v>
      </c>
      <c r="F388" s="393">
        <v>5183794</v>
      </c>
      <c r="G388" s="218">
        <v>9</v>
      </c>
      <c r="H388" s="420" t="s">
        <v>1233</v>
      </c>
      <c r="I388" s="392"/>
      <c r="J388" s="321"/>
      <c r="K388" s="321"/>
      <c r="L388" s="393" t="s">
        <v>1571</v>
      </c>
    </row>
    <row r="389" spans="1:12" s="300" customFormat="1" ht="38.25">
      <c r="A389" s="51" t="s">
        <v>87</v>
      </c>
      <c r="B389" s="51" t="s">
        <v>1098</v>
      </c>
      <c r="C389" s="130" t="s">
        <v>1083</v>
      </c>
      <c r="D389" s="167" t="s">
        <v>1084</v>
      </c>
      <c r="E389" s="102" t="s">
        <v>1526</v>
      </c>
      <c r="F389" s="393">
        <v>8493471</v>
      </c>
      <c r="G389" s="218">
        <v>9</v>
      </c>
      <c r="H389" s="420" t="s">
        <v>1233</v>
      </c>
      <c r="I389" s="421"/>
      <c r="J389" s="421"/>
      <c r="K389" s="421"/>
      <c r="L389" s="393" t="s">
        <v>1571</v>
      </c>
    </row>
    <row r="390" spans="1:12" s="300" customFormat="1" ht="38.25">
      <c r="A390" s="51" t="s">
        <v>88</v>
      </c>
      <c r="B390" s="51" t="s">
        <v>1098</v>
      </c>
      <c r="C390" s="130" t="s">
        <v>1083</v>
      </c>
      <c r="D390" s="167" t="s">
        <v>1084</v>
      </c>
      <c r="E390" s="102" t="s">
        <v>554</v>
      </c>
      <c r="F390" s="393">
        <v>14450649</v>
      </c>
      <c r="G390" s="218">
        <v>9</v>
      </c>
      <c r="H390" s="420" t="s">
        <v>1233</v>
      </c>
      <c r="I390" s="393"/>
      <c r="J390" s="408"/>
      <c r="K390" s="408"/>
      <c r="L390" s="393" t="s">
        <v>1571</v>
      </c>
    </row>
    <row r="391" spans="1:12" s="300" customFormat="1" ht="38.25">
      <c r="A391" s="51" t="s">
        <v>89</v>
      </c>
      <c r="B391" s="51" t="s">
        <v>1098</v>
      </c>
      <c r="C391" s="130" t="s">
        <v>1083</v>
      </c>
      <c r="D391" s="167" t="s">
        <v>1084</v>
      </c>
      <c r="E391" s="102" t="s">
        <v>555</v>
      </c>
      <c r="F391" s="393">
        <v>14450815</v>
      </c>
      <c r="G391" s="218">
        <v>6</v>
      </c>
      <c r="H391" s="420" t="s">
        <v>1233</v>
      </c>
      <c r="I391" s="393"/>
      <c r="J391" s="393"/>
      <c r="K391" s="393"/>
      <c r="L391" s="393" t="s">
        <v>1571</v>
      </c>
    </row>
    <row r="392" spans="1:12" s="300" customFormat="1" ht="38.25">
      <c r="A392" s="51" t="s">
        <v>90</v>
      </c>
      <c r="B392" s="51" t="s">
        <v>1098</v>
      </c>
      <c r="C392" s="130" t="s">
        <v>1083</v>
      </c>
      <c r="D392" s="167" t="s">
        <v>1084</v>
      </c>
      <c r="E392" s="102" t="s">
        <v>556</v>
      </c>
      <c r="F392" s="393">
        <v>14688323</v>
      </c>
      <c r="G392" s="218">
        <v>3</v>
      </c>
      <c r="H392" s="420" t="s">
        <v>1233</v>
      </c>
      <c r="I392" s="392"/>
      <c r="J392" s="321"/>
      <c r="K392" s="321"/>
      <c r="L392" s="393" t="s">
        <v>1571</v>
      </c>
    </row>
    <row r="393" spans="1:12" s="300" customFormat="1" ht="38.25">
      <c r="A393" s="51" t="s">
        <v>91</v>
      </c>
      <c r="B393" s="51" t="s">
        <v>1098</v>
      </c>
      <c r="C393" s="130" t="s">
        <v>1083</v>
      </c>
      <c r="D393" s="167" t="s">
        <v>1084</v>
      </c>
      <c r="E393" s="102" t="s">
        <v>557</v>
      </c>
      <c r="F393" s="393">
        <v>14725006</v>
      </c>
      <c r="G393" s="218">
        <v>3</v>
      </c>
      <c r="H393" s="420" t="s">
        <v>1233</v>
      </c>
      <c r="I393" s="421"/>
      <c r="J393" s="421"/>
      <c r="K393" s="421"/>
      <c r="L393" s="393" t="s">
        <v>1571</v>
      </c>
    </row>
    <row r="394" spans="1:12" s="300" customFormat="1" ht="38.25">
      <c r="A394" s="51" t="s">
        <v>92</v>
      </c>
      <c r="B394" s="51" t="s">
        <v>1098</v>
      </c>
      <c r="C394" s="130" t="s">
        <v>1083</v>
      </c>
      <c r="D394" s="167" t="s">
        <v>1084</v>
      </c>
      <c r="E394" s="102" t="s">
        <v>558</v>
      </c>
      <c r="F394" s="393">
        <v>30644090</v>
      </c>
      <c r="G394" s="218">
        <v>4</v>
      </c>
      <c r="H394" s="420" t="s">
        <v>1233</v>
      </c>
      <c r="I394" s="393"/>
      <c r="J394" s="408"/>
      <c r="K394" s="408"/>
      <c r="L394" s="393" t="s">
        <v>1571</v>
      </c>
    </row>
    <row r="395" spans="1:12" s="300" customFormat="1" ht="38.25">
      <c r="A395" s="51" t="s">
        <v>93</v>
      </c>
      <c r="B395" s="51" t="s">
        <v>1098</v>
      </c>
      <c r="C395" s="130" t="s">
        <v>1083</v>
      </c>
      <c r="D395" s="167" t="s">
        <v>1084</v>
      </c>
      <c r="E395" s="102" t="s">
        <v>559</v>
      </c>
      <c r="F395" s="393">
        <v>14763451</v>
      </c>
      <c r="G395" s="218">
        <v>30</v>
      </c>
      <c r="H395" s="420" t="s">
        <v>1233</v>
      </c>
      <c r="I395" s="393"/>
      <c r="J395" s="393"/>
      <c r="K395" s="393"/>
      <c r="L395" s="393" t="s">
        <v>1571</v>
      </c>
    </row>
    <row r="396" spans="1:12" s="300" customFormat="1" ht="38.25">
      <c r="A396" s="51" t="s">
        <v>94</v>
      </c>
      <c r="B396" s="51" t="s">
        <v>1098</v>
      </c>
      <c r="C396" s="130" t="s">
        <v>1083</v>
      </c>
      <c r="D396" s="167" t="s">
        <v>1084</v>
      </c>
      <c r="E396" s="102" t="s">
        <v>560</v>
      </c>
      <c r="F396" s="393">
        <v>14763483</v>
      </c>
      <c r="G396" s="218">
        <v>3</v>
      </c>
      <c r="H396" s="420" t="s">
        <v>1233</v>
      </c>
      <c r="I396" s="392"/>
      <c r="J396" s="321"/>
      <c r="K396" s="321"/>
      <c r="L396" s="393" t="s">
        <v>1571</v>
      </c>
    </row>
    <row r="397" spans="1:12" s="300" customFormat="1" ht="38.25">
      <c r="A397" s="51" t="s">
        <v>95</v>
      </c>
      <c r="B397" s="51" t="s">
        <v>1098</v>
      </c>
      <c r="C397" s="130" t="s">
        <v>1083</v>
      </c>
      <c r="D397" s="167" t="s">
        <v>1084</v>
      </c>
      <c r="E397" s="102" t="s">
        <v>561</v>
      </c>
      <c r="F397" s="393">
        <v>12296587</v>
      </c>
      <c r="G397" s="218">
        <v>6</v>
      </c>
      <c r="H397" s="420" t="s">
        <v>1233</v>
      </c>
      <c r="I397" s="421"/>
      <c r="J397" s="421"/>
      <c r="K397" s="421"/>
      <c r="L397" s="393" t="s">
        <v>1571</v>
      </c>
    </row>
    <row r="398" spans="1:12" s="300" customFormat="1" ht="38.25">
      <c r="A398" s="51" t="s">
        <v>96</v>
      </c>
      <c r="B398" s="51" t="s">
        <v>1098</v>
      </c>
      <c r="C398" s="130" t="s">
        <v>1083</v>
      </c>
      <c r="D398" s="167" t="s">
        <v>1084</v>
      </c>
      <c r="E398" s="102" t="s">
        <v>560</v>
      </c>
      <c r="F398" s="393">
        <v>90911381</v>
      </c>
      <c r="G398" s="218">
        <v>6</v>
      </c>
      <c r="H398" s="420" t="s">
        <v>1233</v>
      </c>
      <c r="I398" s="393"/>
      <c r="J398" s="408"/>
      <c r="K398" s="408"/>
      <c r="L398" s="393" t="s">
        <v>1571</v>
      </c>
    </row>
    <row r="399" spans="1:12" s="300" customFormat="1" ht="38.25">
      <c r="A399" s="51" t="s">
        <v>97</v>
      </c>
      <c r="B399" s="51" t="s">
        <v>1098</v>
      </c>
      <c r="C399" s="130" t="s">
        <v>1083</v>
      </c>
      <c r="D399" s="167" t="s">
        <v>1084</v>
      </c>
      <c r="E399" s="102" t="s">
        <v>562</v>
      </c>
      <c r="F399" s="393">
        <v>12190986</v>
      </c>
      <c r="G399" s="218">
        <v>15</v>
      </c>
      <c r="H399" s="420" t="s">
        <v>1233</v>
      </c>
      <c r="I399" s="393"/>
      <c r="J399" s="393"/>
      <c r="K399" s="393"/>
      <c r="L399" s="393" t="s">
        <v>1571</v>
      </c>
    </row>
    <row r="400" spans="1:12" s="300" customFormat="1" ht="38.25">
      <c r="A400" s="51" t="s">
        <v>98</v>
      </c>
      <c r="B400" s="51" t="s">
        <v>1098</v>
      </c>
      <c r="C400" s="130" t="s">
        <v>1083</v>
      </c>
      <c r="D400" s="167" t="s">
        <v>1084</v>
      </c>
      <c r="E400" s="102" t="s">
        <v>563</v>
      </c>
      <c r="F400" s="393">
        <v>31014067</v>
      </c>
      <c r="G400" s="218">
        <v>2</v>
      </c>
      <c r="H400" s="420" t="s">
        <v>1233</v>
      </c>
      <c r="I400" s="392"/>
      <c r="J400" s="321"/>
      <c r="K400" s="321"/>
      <c r="L400" s="393" t="s">
        <v>1571</v>
      </c>
    </row>
    <row r="401" spans="1:12" s="300" customFormat="1" ht="38.25">
      <c r="A401" s="51" t="s">
        <v>99</v>
      </c>
      <c r="B401" s="51" t="s">
        <v>1098</v>
      </c>
      <c r="C401" s="130" t="s">
        <v>1083</v>
      </c>
      <c r="D401" s="167" t="s">
        <v>1084</v>
      </c>
      <c r="E401" s="102" t="s">
        <v>1085</v>
      </c>
      <c r="F401" s="393">
        <v>15067270</v>
      </c>
      <c r="G401" s="218">
        <v>12</v>
      </c>
      <c r="H401" s="420" t="s">
        <v>1233</v>
      </c>
      <c r="I401" s="421"/>
      <c r="J401" s="421"/>
      <c r="K401" s="421"/>
      <c r="L401" s="393" t="s">
        <v>1571</v>
      </c>
    </row>
    <row r="402" spans="1:12" s="300" customFormat="1" ht="38.25">
      <c r="A402" s="51" t="s">
        <v>100</v>
      </c>
      <c r="B402" s="51" t="s">
        <v>1098</v>
      </c>
      <c r="C402" s="130" t="s">
        <v>1083</v>
      </c>
      <c r="D402" s="167" t="s">
        <v>1084</v>
      </c>
      <c r="E402" s="102" t="s">
        <v>564</v>
      </c>
      <c r="F402" s="393">
        <v>10335406</v>
      </c>
      <c r="G402" s="218">
        <v>15</v>
      </c>
      <c r="H402" s="420" t="s">
        <v>1233</v>
      </c>
      <c r="I402" s="393"/>
      <c r="J402" s="408"/>
      <c r="K402" s="408"/>
      <c r="L402" s="393" t="s">
        <v>1571</v>
      </c>
    </row>
    <row r="403" spans="1:12" s="300" customFormat="1" ht="38.25">
      <c r="A403" s="51" t="s">
        <v>101</v>
      </c>
      <c r="B403" s="51" t="s">
        <v>1098</v>
      </c>
      <c r="C403" s="130" t="s">
        <v>1083</v>
      </c>
      <c r="D403" s="167" t="s">
        <v>1084</v>
      </c>
      <c r="E403" s="102" t="s">
        <v>1222</v>
      </c>
      <c r="F403" s="393">
        <v>15121704</v>
      </c>
      <c r="G403" s="218">
        <v>12</v>
      </c>
      <c r="H403" s="420" t="s">
        <v>1233</v>
      </c>
      <c r="I403" s="393"/>
      <c r="J403" s="393"/>
      <c r="K403" s="393"/>
      <c r="L403" s="393" t="s">
        <v>1571</v>
      </c>
    </row>
    <row r="404" spans="1:12" ht="12.75">
      <c r="A404" s="484" t="s">
        <v>565</v>
      </c>
      <c r="B404" s="485"/>
      <c r="C404" s="485"/>
      <c r="D404" s="485"/>
      <c r="E404" s="485"/>
      <c r="F404" s="486"/>
      <c r="G404" s="322">
        <v>2561</v>
      </c>
      <c r="H404" s="323" t="s">
        <v>1233</v>
      </c>
      <c r="I404" s="324">
        <v>23000200</v>
      </c>
      <c r="J404" s="339">
        <v>6900060</v>
      </c>
      <c r="K404" s="324">
        <v>16100140</v>
      </c>
      <c r="L404" s="391"/>
    </row>
    <row r="405" spans="1:12" ht="15">
      <c r="A405" s="481" t="s">
        <v>2582</v>
      </c>
      <c r="B405" s="464"/>
      <c r="C405" s="464"/>
      <c r="D405" s="464"/>
      <c r="E405" s="464"/>
      <c r="F405" s="464"/>
      <c r="G405" s="464"/>
      <c r="H405" s="464"/>
      <c r="I405" s="464"/>
      <c r="J405" s="464"/>
      <c r="K405" s="464"/>
      <c r="L405" s="464"/>
    </row>
    <row r="406" spans="1:12" s="300" customFormat="1" ht="38.25">
      <c r="A406" s="218" t="s">
        <v>102</v>
      </c>
      <c r="B406" s="51" t="s">
        <v>1098</v>
      </c>
      <c r="C406" s="130" t="s">
        <v>1083</v>
      </c>
      <c r="D406" s="167" t="s">
        <v>1084</v>
      </c>
      <c r="E406" s="73" t="s">
        <v>566</v>
      </c>
      <c r="F406" s="58">
        <v>276791</v>
      </c>
      <c r="G406" s="218">
        <v>4</v>
      </c>
      <c r="H406" s="396" t="s">
        <v>1233</v>
      </c>
      <c r="I406" s="422">
        <v>17520</v>
      </c>
      <c r="J406" s="423">
        <v>5256</v>
      </c>
      <c r="K406" s="422">
        <v>12264</v>
      </c>
      <c r="L406" s="393" t="s">
        <v>1571</v>
      </c>
    </row>
    <row r="407" spans="1:12" ht="12.75">
      <c r="A407" s="318"/>
      <c r="B407" s="393"/>
      <c r="C407" s="393"/>
      <c r="D407" s="393"/>
      <c r="E407" s="393"/>
      <c r="F407" s="393"/>
      <c r="G407" s="393"/>
      <c r="H407" s="393"/>
      <c r="I407" s="393"/>
      <c r="J407" s="424"/>
      <c r="K407" s="424"/>
      <c r="L407" s="419"/>
    </row>
    <row r="408" spans="1:12" ht="12.75">
      <c r="A408" s="318"/>
      <c r="B408" s="174"/>
      <c r="C408" s="174"/>
      <c r="D408" s="174"/>
      <c r="E408" s="174"/>
      <c r="F408" s="174"/>
      <c r="G408" s="174"/>
      <c r="H408" s="174"/>
      <c r="I408" s="174"/>
      <c r="J408" s="326"/>
      <c r="K408" s="326"/>
      <c r="L408" s="320"/>
    </row>
    <row r="409" spans="1:12" ht="12.75">
      <c r="A409" s="318"/>
      <c r="B409" s="174"/>
      <c r="C409" s="174"/>
      <c r="D409" s="174"/>
      <c r="E409" s="174"/>
      <c r="F409" s="174"/>
      <c r="G409" s="174"/>
      <c r="H409" s="174"/>
      <c r="I409" s="174"/>
      <c r="J409" s="326"/>
      <c r="K409" s="326"/>
      <c r="L409" s="320"/>
    </row>
    <row r="410" spans="1:12" ht="12.75">
      <c r="A410" s="107"/>
      <c r="B410" s="298"/>
      <c r="C410" s="130"/>
      <c r="D410" s="167"/>
      <c r="E410" s="107"/>
      <c r="F410" s="169"/>
      <c r="G410" s="171"/>
      <c r="H410" s="320"/>
      <c r="I410" s="171"/>
      <c r="J410" s="321"/>
      <c r="K410" s="321"/>
      <c r="L410" s="321"/>
    </row>
    <row r="411" spans="7:12" ht="12.75">
      <c r="G411" s="19">
        <f>SUM(G4:G5,G404,G406)</f>
        <v>2589</v>
      </c>
      <c r="I411" s="94">
        <f>SUM(I4:I5,I404,I406)</f>
        <v>23036296</v>
      </c>
      <c r="J411" s="94">
        <f>SUM(J4:J5,J404,J406)</f>
        <v>6911830</v>
      </c>
      <c r="K411" s="94">
        <f>SUM(K4:K5,K404,K406)</f>
        <v>16124466</v>
      </c>
      <c r="L411" s="19"/>
    </row>
    <row r="415" ht="12.75">
      <c r="J415" s="371"/>
    </row>
    <row r="417" spans="1:8" ht="12.75">
      <c r="A417" s="32"/>
      <c r="B417" s="32"/>
      <c r="C417" s="32"/>
      <c r="D417" s="32"/>
      <c r="E417" s="32"/>
      <c r="F417" s="32"/>
      <c r="G417" s="33"/>
      <c r="H417" s="32"/>
    </row>
  </sheetData>
  <sheetProtection/>
  <mergeCells count="13">
    <mergeCell ref="E2:E3"/>
    <mergeCell ref="F2:F3"/>
    <mergeCell ref="A2:A3"/>
    <mergeCell ref="B2:B3"/>
    <mergeCell ref="C2:C3"/>
    <mergeCell ref="D2:D3"/>
    <mergeCell ref="A405:L405"/>
    <mergeCell ref="A6:I6"/>
    <mergeCell ref="A404:F404"/>
    <mergeCell ref="G2:G3"/>
    <mergeCell ref="J2:K2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zoomScalePageLayoutView="0" workbookViewId="0" topLeftCell="A43">
      <selection activeCell="M6" sqref="M6"/>
    </sheetView>
  </sheetViews>
  <sheetFormatPr defaultColWidth="9.00390625" defaultRowHeight="12.75"/>
  <cols>
    <col min="1" max="1" width="4.625" style="0" customWidth="1"/>
    <col min="2" max="2" width="32.25390625" style="20" customWidth="1"/>
    <col min="3" max="3" width="11.00390625" style="55" customWidth="1"/>
    <col min="4" max="4" width="14.625" style="20" customWidth="1"/>
    <col min="5" max="5" width="28.125" style="20" customWidth="1"/>
    <col min="6" max="6" width="9.375" style="20" customWidth="1"/>
    <col min="7" max="7" width="10.75390625" style="20" customWidth="1"/>
    <col min="8" max="8" width="8.00390625" style="20" customWidth="1"/>
    <col min="9" max="9" width="11.875" style="20" customWidth="1"/>
    <col min="10" max="10" width="26.875" style="20" customWidth="1"/>
  </cols>
  <sheetData>
    <row r="1" spans="1:9" ht="15">
      <c r="A1" s="22" t="s">
        <v>2603</v>
      </c>
      <c r="I1" s="21"/>
    </row>
    <row r="2" spans="1:10" ht="45">
      <c r="A2" s="23" t="s">
        <v>633</v>
      </c>
      <c r="B2" s="23" t="s">
        <v>634</v>
      </c>
      <c r="C2" s="49" t="s">
        <v>641</v>
      </c>
      <c r="D2" s="24" t="s">
        <v>642</v>
      </c>
      <c r="E2" s="23" t="s">
        <v>635</v>
      </c>
      <c r="F2" s="25" t="s">
        <v>637</v>
      </c>
      <c r="G2" s="23" t="s">
        <v>638</v>
      </c>
      <c r="H2" s="23" t="s">
        <v>636</v>
      </c>
      <c r="I2" s="23" t="s">
        <v>639</v>
      </c>
      <c r="J2" s="16" t="s">
        <v>2604</v>
      </c>
    </row>
    <row r="3" spans="1:10" ht="38.25">
      <c r="A3" s="308" t="s">
        <v>627</v>
      </c>
      <c r="B3" s="134" t="s">
        <v>1729</v>
      </c>
      <c r="C3" s="89" t="s">
        <v>1939</v>
      </c>
      <c r="D3" s="83">
        <v>9481010323</v>
      </c>
      <c r="E3" s="72" t="s">
        <v>866</v>
      </c>
      <c r="F3" s="73">
        <v>95759172</v>
      </c>
      <c r="G3" s="61">
        <v>50</v>
      </c>
      <c r="H3" s="61" t="s">
        <v>1728</v>
      </c>
      <c r="I3" s="74">
        <v>142000</v>
      </c>
      <c r="J3" s="141" t="s">
        <v>1571</v>
      </c>
    </row>
    <row r="4" spans="1:10" ht="38.25">
      <c r="A4" s="308" t="s">
        <v>628</v>
      </c>
      <c r="B4" s="112" t="s">
        <v>1633</v>
      </c>
      <c r="C4" s="112">
        <v>672737800</v>
      </c>
      <c r="D4" s="112">
        <v>7962452708</v>
      </c>
      <c r="E4" s="112" t="s">
        <v>1632</v>
      </c>
      <c r="F4" s="73">
        <v>5127162</v>
      </c>
      <c r="G4" s="61">
        <v>100</v>
      </c>
      <c r="H4" s="61" t="s">
        <v>1728</v>
      </c>
      <c r="I4" s="74">
        <v>129000</v>
      </c>
      <c r="J4" s="141" t="s">
        <v>1571</v>
      </c>
    </row>
    <row r="5" spans="1:10" ht="42.75" customHeight="1">
      <c r="A5" s="308" t="s">
        <v>629</v>
      </c>
      <c r="B5" s="112" t="s">
        <v>1734</v>
      </c>
      <c r="C5" s="142">
        <v>672744556</v>
      </c>
      <c r="D5" s="74">
        <v>9482227881</v>
      </c>
      <c r="E5" s="74" t="s">
        <v>1733</v>
      </c>
      <c r="F5" s="73">
        <v>96207170</v>
      </c>
      <c r="G5" s="61">
        <v>40</v>
      </c>
      <c r="H5" s="61" t="s">
        <v>1728</v>
      </c>
      <c r="I5" s="64">
        <v>113460</v>
      </c>
      <c r="J5" s="141" t="s">
        <v>1571</v>
      </c>
    </row>
    <row r="6" spans="1:10" ht="38.25">
      <c r="A6" s="308" t="s">
        <v>630</v>
      </c>
      <c r="B6" s="92" t="s">
        <v>1748</v>
      </c>
      <c r="C6" s="89" t="s">
        <v>2350</v>
      </c>
      <c r="D6" s="83">
        <v>9481052793</v>
      </c>
      <c r="E6" s="143" t="s">
        <v>1749</v>
      </c>
      <c r="F6" s="140">
        <v>96837436</v>
      </c>
      <c r="G6" s="61">
        <v>60</v>
      </c>
      <c r="H6" s="61" t="s">
        <v>1728</v>
      </c>
      <c r="I6" s="64">
        <v>232400</v>
      </c>
      <c r="J6" s="141" t="s">
        <v>1571</v>
      </c>
    </row>
    <row r="7" spans="1:10" ht="25.5">
      <c r="A7" s="308" t="s">
        <v>1695</v>
      </c>
      <c r="B7" s="112" t="s">
        <v>808</v>
      </c>
      <c r="C7" s="142">
        <v>672749080</v>
      </c>
      <c r="D7" s="74">
        <v>9482230305</v>
      </c>
      <c r="E7" s="74" t="s">
        <v>807</v>
      </c>
      <c r="F7" s="73">
        <v>95759557</v>
      </c>
      <c r="G7" s="61">
        <v>65</v>
      </c>
      <c r="H7" s="61" t="s">
        <v>1728</v>
      </c>
      <c r="I7" s="74">
        <v>170295</v>
      </c>
      <c r="J7" s="141" t="s">
        <v>1571</v>
      </c>
    </row>
    <row r="8" spans="1:10" ht="102">
      <c r="A8" s="308" t="s">
        <v>1696</v>
      </c>
      <c r="B8" s="112" t="s">
        <v>863</v>
      </c>
      <c r="C8" s="142">
        <v>146271579</v>
      </c>
      <c r="D8" s="64">
        <v>796260155</v>
      </c>
      <c r="E8" s="74" t="s">
        <v>864</v>
      </c>
      <c r="F8" s="73">
        <v>95308542</v>
      </c>
      <c r="G8" s="61">
        <v>65</v>
      </c>
      <c r="H8" s="61" t="s">
        <v>1728</v>
      </c>
      <c r="I8" s="138">
        <v>271600</v>
      </c>
      <c r="J8" s="141" t="s">
        <v>1571</v>
      </c>
    </row>
    <row r="9" spans="1:10" ht="102">
      <c r="A9" s="308" t="s">
        <v>1697</v>
      </c>
      <c r="B9" s="112" t="s">
        <v>863</v>
      </c>
      <c r="C9" s="142" t="s">
        <v>862</v>
      </c>
      <c r="D9" s="74">
        <v>7962960155</v>
      </c>
      <c r="E9" s="74" t="s">
        <v>865</v>
      </c>
      <c r="F9" s="73">
        <v>94638905</v>
      </c>
      <c r="G9" s="45">
        <v>40</v>
      </c>
      <c r="H9" s="61" t="s">
        <v>1728</v>
      </c>
      <c r="I9" s="138">
        <v>52400</v>
      </c>
      <c r="J9" s="141" t="s">
        <v>1571</v>
      </c>
    </row>
    <row r="10" spans="1:10" ht="25.5">
      <c r="A10" s="308" t="s">
        <v>1698</v>
      </c>
      <c r="B10" s="112" t="s">
        <v>867</v>
      </c>
      <c r="C10" s="89" t="s">
        <v>1943</v>
      </c>
      <c r="D10" s="72">
        <v>7961630125</v>
      </c>
      <c r="E10" s="72" t="s">
        <v>868</v>
      </c>
      <c r="F10" s="73">
        <v>95308629</v>
      </c>
      <c r="G10" s="61">
        <v>40</v>
      </c>
      <c r="H10" s="61" t="s">
        <v>1728</v>
      </c>
      <c r="I10" s="74">
        <v>82500</v>
      </c>
      <c r="J10" s="141" t="s">
        <v>1571</v>
      </c>
    </row>
    <row r="11" spans="1:10" ht="25.5">
      <c r="A11" s="308" t="s">
        <v>1699</v>
      </c>
      <c r="B11" s="112" t="s">
        <v>877</v>
      </c>
      <c r="C11" s="144" t="s">
        <v>876</v>
      </c>
      <c r="D11" s="74">
        <v>7961062425</v>
      </c>
      <c r="E11" s="74" t="s">
        <v>878</v>
      </c>
      <c r="F11" s="73">
        <v>97701170</v>
      </c>
      <c r="G11" s="61">
        <v>45</v>
      </c>
      <c r="H11" s="61" t="s">
        <v>1728</v>
      </c>
      <c r="I11" s="74">
        <v>160000</v>
      </c>
      <c r="J11" s="141" t="s">
        <v>1571</v>
      </c>
    </row>
    <row r="12" spans="1:10" ht="38.25">
      <c r="A12" s="308" t="s">
        <v>1700</v>
      </c>
      <c r="B12" s="135" t="s">
        <v>879</v>
      </c>
      <c r="C12" s="142">
        <v>671959579</v>
      </c>
      <c r="D12" s="141">
        <v>7962302044</v>
      </c>
      <c r="E12" s="62" t="s">
        <v>881</v>
      </c>
      <c r="F12" s="141">
        <v>97701191</v>
      </c>
      <c r="G12" s="59">
        <v>50</v>
      </c>
      <c r="H12" s="45" t="s">
        <v>880</v>
      </c>
      <c r="I12" s="63">
        <v>80000</v>
      </c>
      <c r="J12" s="141" t="s">
        <v>1571</v>
      </c>
    </row>
    <row r="13" spans="1:10" ht="25.5">
      <c r="A13" s="308" t="s">
        <v>1701</v>
      </c>
      <c r="B13" s="112" t="s">
        <v>882</v>
      </c>
      <c r="C13" s="89" t="s">
        <v>2367</v>
      </c>
      <c r="D13" s="72">
        <v>7961065820</v>
      </c>
      <c r="E13" s="72" t="s">
        <v>883</v>
      </c>
      <c r="F13" s="73">
        <v>95758190</v>
      </c>
      <c r="G13" s="61">
        <v>80</v>
      </c>
      <c r="H13" s="61" t="s">
        <v>1728</v>
      </c>
      <c r="I13" s="74">
        <v>538140</v>
      </c>
      <c r="J13" s="141" t="s">
        <v>1571</v>
      </c>
    </row>
    <row r="14" spans="1:10" ht="44.25" customHeight="1">
      <c r="A14" s="308" t="s">
        <v>1702</v>
      </c>
      <c r="B14" s="112" t="s">
        <v>886</v>
      </c>
      <c r="C14" s="142">
        <v>672752432</v>
      </c>
      <c r="D14" s="74" t="s">
        <v>884</v>
      </c>
      <c r="E14" s="74" t="s">
        <v>885</v>
      </c>
      <c r="F14" s="73">
        <v>95308333</v>
      </c>
      <c r="G14" s="61">
        <v>40</v>
      </c>
      <c r="H14" s="61" t="s">
        <v>1728</v>
      </c>
      <c r="I14" s="74">
        <v>175666</v>
      </c>
      <c r="J14" s="141" t="s">
        <v>1571</v>
      </c>
    </row>
    <row r="15" spans="1:10" ht="25.5">
      <c r="A15" s="308" t="s">
        <v>1703</v>
      </c>
      <c r="B15" s="358" t="s">
        <v>2371</v>
      </c>
      <c r="C15" s="145" t="s">
        <v>2372</v>
      </c>
      <c r="D15" s="146" t="s">
        <v>973</v>
      </c>
      <c r="E15" s="147" t="s">
        <v>983</v>
      </c>
      <c r="F15" s="148">
        <v>95308541</v>
      </c>
      <c r="G15" s="149">
        <v>70</v>
      </c>
      <c r="H15" s="149" t="s">
        <v>1728</v>
      </c>
      <c r="I15" s="147">
        <v>438491</v>
      </c>
      <c r="J15" s="141" t="s">
        <v>1571</v>
      </c>
    </row>
    <row r="16" spans="1:10" ht="48">
      <c r="A16" s="308" t="s">
        <v>1704</v>
      </c>
      <c r="B16" s="92" t="s">
        <v>1005</v>
      </c>
      <c r="C16" s="52" t="s">
        <v>990</v>
      </c>
      <c r="D16" s="53" t="s">
        <v>991</v>
      </c>
      <c r="E16" s="102" t="s">
        <v>1004</v>
      </c>
      <c r="F16" s="73">
        <v>97701233</v>
      </c>
      <c r="G16" s="61">
        <v>80</v>
      </c>
      <c r="H16" s="61" t="s">
        <v>1728</v>
      </c>
      <c r="I16" s="74">
        <v>218500</v>
      </c>
      <c r="J16" s="255" t="s">
        <v>1578</v>
      </c>
    </row>
    <row r="17" spans="1:10" ht="38.25">
      <c r="A17" s="308" t="s">
        <v>1705</v>
      </c>
      <c r="B17" s="112" t="s">
        <v>1021</v>
      </c>
      <c r="C17" s="142" t="s">
        <v>1019</v>
      </c>
      <c r="D17" s="64">
        <v>9481053025</v>
      </c>
      <c r="E17" s="74" t="s">
        <v>1020</v>
      </c>
      <c r="F17" s="73">
        <v>97700897</v>
      </c>
      <c r="G17" s="61">
        <v>64</v>
      </c>
      <c r="H17" s="61" t="s">
        <v>1728</v>
      </c>
      <c r="I17" s="152">
        <v>282498</v>
      </c>
      <c r="J17" s="141" t="s">
        <v>1571</v>
      </c>
    </row>
    <row r="18" spans="1:10" ht="51">
      <c r="A18" s="308" t="s">
        <v>1706</v>
      </c>
      <c r="B18" s="112" t="s">
        <v>1032</v>
      </c>
      <c r="C18" s="142">
        <v>673019640</v>
      </c>
      <c r="D18" s="74">
        <v>7962914296</v>
      </c>
      <c r="E18" s="74" t="s">
        <v>1033</v>
      </c>
      <c r="F18" s="73">
        <v>96207216</v>
      </c>
      <c r="G18" s="61">
        <v>110</v>
      </c>
      <c r="H18" s="61" t="s">
        <v>1031</v>
      </c>
      <c r="I18" s="74">
        <v>162120</v>
      </c>
      <c r="J18" s="141" t="s">
        <v>1571</v>
      </c>
    </row>
    <row r="19" spans="1:10" ht="25.5">
      <c r="A19" s="308" t="s">
        <v>1707</v>
      </c>
      <c r="B19" s="113" t="s">
        <v>1050</v>
      </c>
      <c r="C19" s="154" t="s">
        <v>1048</v>
      </c>
      <c r="D19" s="155">
        <v>9481052190</v>
      </c>
      <c r="E19" s="147" t="s">
        <v>1049</v>
      </c>
      <c r="F19" s="148">
        <v>4594</v>
      </c>
      <c r="G19" s="149">
        <v>60</v>
      </c>
      <c r="H19" s="149" t="s">
        <v>1728</v>
      </c>
      <c r="I19" s="147">
        <v>172220</v>
      </c>
      <c r="J19" s="141" t="s">
        <v>1571</v>
      </c>
    </row>
    <row r="20" spans="1:10" ht="38.25">
      <c r="A20" s="308" t="s">
        <v>1708</v>
      </c>
      <c r="B20" s="112" t="s">
        <v>1131</v>
      </c>
      <c r="C20" s="142" t="s">
        <v>2419</v>
      </c>
      <c r="D20" s="64">
        <v>9481047846</v>
      </c>
      <c r="E20" s="74" t="s">
        <v>1132</v>
      </c>
      <c r="F20" s="73">
        <v>94639011</v>
      </c>
      <c r="G20" s="61">
        <v>80</v>
      </c>
      <c r="H20" s="61" t="s">
        <v>1728</v>
      </c>
      <c r="I20" s="74">
        <v>174000</v>
      </c>
      <c r="J20" s="141" t="s">
        <v>1571</v>
      </c>
    </row>
    <row r="21" spans="1:10" ht="38.25">
      <c r="A21" s="308" t="s">
        <v>1709</v>
      </c>
      <c r="B21" s="112" t="s">
        <v>1141</v>
      </c>
      <c r="C21" s="142">
        <v>6700837791</v>
      </c>
      <c r="D21" s="64">
        <v>9481026057</v>
      </c>
      <c r="E21" s="74" t="s">
        <v>1136</v>
      </c>
      <c r="F21" s="73">
        <v>95759567</v>
      </c>
      <c r="G21" s="61">
        <v>48</v>
      </c>
      <c r="H21" s="61" t="s">
        <v>1137</v>
      </c>
      <c r="I21" s="74">
        <v>277772</v>
      </c>
      <c r="J21" s="141" t="s">
        <v>1571</v>
      </c>
    </row>
    <row r="22" spans="1:10" ht="38.25">
      <c r="A22" s="308" t="s">
        <v>1710</v>
      </c>
      <c r="B22" s="112" t="s">
        <v>1141</v>
      </c>
      <c r="C22" s="142">
        <v>6700837791</v>
      </c>
      <c r="D22" s="64">
        <v>9481026058</v>
      </c>
      <c r="E22" s="74" t="s">
        <v>1138</v>
      </c>
      <c r="F22" s="73">
        <v>97725807</v>
      </c>
      <c r="G22" s="61">
        <v>68</v>
      </c>
      <c r="H22" s="61" t="s">
        <v>1137</v>
      </c>
      <c r="I22" s="74">
        <v>388070</v>
      </c>
      <c r="J22" s="141" t="s">
        <v>1571</v>
      </c>
    </row>
    <row r="23" spans="1:10" ht="25.5">
      <c r="A23" s="308" t="s">
        <v>1711</v>
      </c>
      <c r="B23" s="112" t="s">
        <v>1147</v>
      </c>
      <c r="C23" s="126">
        <v>670223451</v>
      </c>
      <c r="D23" s="74">
        <v>7962817529</v>
      </c>
      <c r="E23" s="74" t="s">
        <v>1148</v>
      </c>
      <c r="F23" s="102">
        <v>95759542</v>
      </c>
      <c r="G23" s="61">
        <v>195</v>
      </c>
      <c r="H23" s="61" t="s">
        <v>1728</v>
      </c>
      <c r="I23" s="74">
        <f>(380377*2)</f>
        <v>760754</v>
      </c>
      <c r="J23" s="141" t="s">
        <v>1571</v>
      </c>
    </row>
    <row r="24" spans="1:10" ht="30" customHeight="1">
      <c r="A24" s="308" t="s">
        <v>1712</v>
      </c>
      <c r="B24" s="112" t="s">
        <v>1147</v>
      </c>
      <c r="C24" s="126">
        <v>670223451</v>
      </c>
      <c r="D24" s="74">
        <v>7962817529</v>
      </c>
      <c r="E24" s="74" t="s">
        <v>1150</v>
      </c>
      <c r="F24" s="102">
        <v>97700954</v>
      </c>
      <c r="G24" s="45">
        <v>160</v>
      </c>
      <c r="H24" s="61" t="s">
        <v>1728</v>
      </c>
      <c r="I24" s="74">
        <f>(353162*2)</f>
        <v>706324</v>
      </c>
      <c r="J24" s="141" t="s">
        <v>1571</v>
      </c>
    </row>
    <row r="25" spans="1:10" ht="25.5">
      <c r="A25" s="308" t="s">
        <v>1713</v>
      </c>
      <c r="B25" s="112" t="s">
        <v>1147</v>
      </c>
      <c r="C25" s="126">
        <v>670223451</v>
      </c>
      <c r="D25" s="74">
        <v>7962817529</v>
      </c>
      <c r="E25" s="74" t="s">
        <v>1149</v>
      </c>
      <c r="F25" s="102">
        <v>97701177</v>
      </c>
      <c r="G25" s="59">
        <v>60</v>
      </c>
      <c r="H25" s="61" t="s">
        <v>1728</v>
      </c>
      <c r="I25" s="74">
        <f>(107988*2)</f>
        <v>215976</v>
      </c>
      <c r="J25" s="141" t="s">
        <v>1571</v>
      </c>
    </row>
    <row r="26" spans="1:10" ht="38.25">
      <c r="A26" s="308" t="s">
        <v>1714</v>
      </c>
      <c r="B26" s="112" t="s">
        <v>2456</v>
      </c>
      <c r="C26" s="89" t="s">
        <v>1936</v>
      </c>
      <c r="D26" s="72">
        <v>7961063011</v>
      </c>
      <c r="E26" s="72" t="s">
        <v>2457</v>
      </c>
      <c r="F26" s="73">
        <v>95759637</v>
      </c>
      <c r="G26" s="61">
        <v>90</v>
      </c>
      <c r="H26" s="61" t="s">
        <v>1728</v>
      </c>
      <c r="I26" s="74">
        <v>321690</v>
      </c>
      <c r="J26" s="141" t="s">
        <v>1571</v>
      </c>
    </row>
    <row r="27" spans="1:10" ht="25.5">
      <c r="A27" s="308" t="s">
        <v>1715</v>
      </c>
      <c r="B27" s="135" t="s">
        <v>1631</v>
      </c>
      <c r="C27" s="142" t="s">
        <v>2461</v>
      </c>
      <c r="D27" s="141">
        <v>9481053048</v>
      </c>
      <c r="E27" s="102" t="s">
        <v>2462</v>
      </c>
      <c r="F27" s="141">
        <v>95647926</v>
      </c>
      <c r="G27" s="59">
        <v>40</v>
      </c>
      <c r="H27" s="45" t="s">
        <v>1728</v>
      </c>
      <c r="I27" s="63">
        <v>103550</v>
      </c>
      <c r="J27" s="141" t="s">
        <v>1571</v>
      </c>
    </row>
    <row r="28" spans="1:10" ht="38.25">
      <c r="A28" s="308" t="s">
        <v>1716</v>
      </c>
      <c r="B28" s="112" t="s">
        <v>1197</v>
      </c>
      <c r="C28" s="142">
        <v>672747626</v>
      </c>
      <c r="D28" s="64">
        <v>9482229124</v>
      </c>
      <c r="E28" s="74" t="s">
        <v>1196</v>
      </c>
      <c r="F28" s="73">
        <v>95308554</v>
      </c>
      <c r="G28" s="61">
        <v>50</v>
      </c>
      <c r="H28" s="61" t="s">
        <v>1728</v>
      </c>
      <c r="I28" s="125">
        <v>112876</v>
      </c>
      <c r="J28" s="141" t="s">
        <v>1571</v>
      </c>
    </row>
    <row r="29" spans="1:10" ht="38.25">
      <c r="A29" s="308" t="s">
        <v>1717</v>
      </c>
      <c r="B29" s="112" t="s">
        <v>2554</v>
      </c>
      <c r="C29" s="89" t="s">
        <v>2417</v>
      </c>
      <c r="D29" s="83">
        <v>9482274780</v>
      </c>
      <c r="E29" s="72" t="s">
        <v>2556</v>
      </c>
      <c r="F29" s="73">
        <v>95759559</v>
      </c>
      <c r="G29" s="61">
        <v>100</v>
      </c>
      <c r="H29" s="61" t="s">
        <v>1728</v>
      </c>
      <c r="I29" s="74">
        <v>573488</v>
      </c>
      <c r="J29" s="141" t="s">
        <v>1571</v>
      </c>
    </row>
    <row r="30" spans="1:10" ht="38.25">
      <c r="A30" s="308" t="s">
        <v>1718</v>
      </c>
      <c r="B30" s="112" t="s">
        <v>2559</v>
      </c>
      <c r="C30" s="89" t="s">
        <v>2351</v>
      </c>
      <c r="D30" s="83">
        <v>9481099576</v>
      </c>
      <c r="E30" s="72" t="s">
        <v>2560</v>
      </c>
      <c r="F30" s="73">
        <v>97701197</v>
      </c>
      <c r="G30" s="61">
        <v>50</v>
      </c>
      <c r="H30" s="61" t="s">
        <v>1728</v>
      </c>
      <c r="I30" s="74">
        <v>180000</v>
      </c>
      <c r="J30" s="62" t="s">
        <v>1572</v>
      </c>
    </row>
    <row r="31" spans="1:10" ht="38.25">
      <c r="A31" s="308" t="s">
        <v>1719</v>
      </c>
      <c r="B31" s="112" t="s">
        <v>1246</v>
      </c>
      <c r="C31" s="142" t="s">
        <v>1244</v>
      </c>
      <c r="D31" s="64">
        <v>9482111440</v>
      </c>
      <c r="E31" s="74" t="s">
        <v>1245</v>
      </c>
      <c r="F31" s="73">
        <v>95759625</v>
      </c>
      <c r="G31" s="61">
        <v>250</v>
      </c>
      <c r="H31" s="61" t="s">
        <v>1728</v>
      </c>
      <c r="I31" s="125">
        <v>1520000</v>
      </c>
      <c r="J31" s="141" t="s">
        <v>1571</v>
      </c>
    </row>
    <row r="32" spans="1:10" ht="25.5">
      <c r="A32" s="308" t="s">
        <v>1720</v>
      </c>
      <c r="B32" s="116" t="s">
        <v>134</v>
      </c>
      <c r="C32" s="157">
        <v>141226775</v>
      </c>
      <c r="D32" s="157">
        <v>9482494240</v>
      </c>
      <c r="E32" s="158" t="s">
        <v>136</v>
      </c>
      <c r="F32" s="158">
        <v>97701216</v>
      </c>
      <c r="G32" s="160">
        <v>40</v>
      </c>
      <c r="H32" s="66" t="s">
        <v>1728</v>
      </c>
      <c r="I32" s="159">
        <v>299026</v>
      </c>
      <c r="J32" s="141" t="s">
        <v>1571</v>
      </c>
    </row>
    <row r="33" spans="1:10" ht="38.25">
      <c r="A33" s="308" t="s">
        <v>831</v>
      </c>
      <c r="B33" s="74" t="s">
        <v>1928</v>
      </c>
      <c r="C33" s="112">
        <v>146259182</v>
      </c>
      <c r="D33" s="161">
        <v>7962960072</v>
      </c>
      <c r="E33" s="112" t="s">
        <v>1929</v>
      </c>
      <c r="F33" s="73">
        <v>95759551</v>
      </c>
      <c r="G33" s="61">
        <v>80</v>
      </c>
      <c r="H33" s="61" t="s">
        <v>1728</v>
      </c>
      <c r="I33" s="74">
        <v>323116</v>
      </c>
      <c r="J33" s="141" t="s">
        <v>1571</v>
      </c>
    </row>
    <row r="34" spans="1:10" ht="38.25">
      <c r="A34" s="308" t="s">
        <v>832</v>
      </c>
      <c r="B34" s="359" t="s">
        <v>1570</v>
      </c>
      <c r="C34" s="163">
        <v>672880503</v>
      </c>
      <c r="D34" s="163">
        <v>9482324874</v>
      </c>
      <c r="E34" s="162" t="s">
        <v>2418</v>
      </c>
      <c r="F34" s="177">
        <v>97701193</v>
      </c>
      <c r="G34" s="164">
        <v>50</v>
      </c>
      <c r="H34" s="164" t="s">
        <v>880</v>
      </c>
      <c r="I34" s="155">
        <v>117282</v>
      </c>
      <c r="J34" s="141" t="s">
        <v>1571</v>
      </c>
    </row>
    <row r="35" spans="1:10" ht="25.5">
      <c r="A35" s="308" t="s">
        <v>1721</v>
      </c>
      <c r="B35" s="74" t="s">
        <v>2356</v>
      </c>
      <c r="C35" s="89" t="s">
        <v>2365</v>
      </c>
      <c r="D35" s="161">
        <v>7961061733</v>
      </c>
      <c r="E35" s="112" t="s">
        <v>2357</v>
      </c>
      <c r="F35" s="73">
        <v>96207580</v>
      </c>
      <c r="G35" s="61">
        <v>100</v>
      </c>
      <c r="H35" s="61" t="s">
        <v>1728</v>
      </c>
      <c r="I35" s="64" t="s">
        <v>888</v>
      </c>
      <c r="J35" s="141" t="s">
        <v>1571</v>
      </c>
    </row>
    <row r="36" spans="1:10" ht="38.25">
      <c r="A36" s="308" t="s">
        <v>1722</v>
      </c>
      <c r="B36" s="103" t="s">
        <v>2364</v>
      </c>
      <c r="C36" s="89" t="s">
        <v>2358</v>
      </c>
      <c r="D36" s="89" t="s">
        <v>2359</v>
      </c>
      <c r="E36" s="84" t="s">
        <v>2363</v>
      </c>
      <c r="F36" s="153" t="s">
        <v>2360</v>
      </c>
      <c r="G36" s="91" t="s">
        <v>2361</v>
      </c>
      <c r="H36" s="91" t="s">
        <v>1728</v>
      </c>
      <c r="I36" s="142" t="s">
        <v>2362</v>
      </c>
      <c r="J36" s="141" t="s">
        <v>1571</v>
      </c>
    </row>
    <row r="37" spans="1:10" ht="38.25">
      <c r="A37" s="308" t="s">
        <v>1723</v>
      </c>
      <c r="B37" s="74" t="s">
        <v>1585</v>
      </c>
      <c r="C37" s="89" t="s">
        <v>174</v>
      </c>
      <c r="D37" s="112">
        <v>9481623994</v>
      </c>
      <c r="E37" s="112" t="s">
        <v>1587</v>
      </c>
      <c r="F37" s="73">
        <v>95759197</v>
      </c>
      <c r="G37" s="61">
        <v>76</v>
      </c>
      <c r="H37" s="61" t="s">
        <v>880</v>
      </c>
      <c r="I37" s="125">
        <v>106230</v>
      </c>
      <c r="J37" s="141" t="s">
        <v>1571</v>
      </c>
    </row>
    <row r="38" spans="1:10" ht="25.5">
      <c r="A38" s="308" t="s">
        <v>845</v>
      </c>
      <c r="B38" s="103" t="s">
        <v>1062</v>
      </c>
      <c r="C38" s="52" t="s">
        <v>1052</v>
      </c>
      <c r="D38" s="53">
        <v>7960101560</v>
      </c>
      <c r="E38" s="223" t="s">
        <v>1123</v>
      </c>
      <c r="F38" s="102">
        <v>96977451</v>
      </c>
      <c r="G38" s="61">
        <v>40</v>
      </c>
      <c r="H38" s="61" t="s">
        <v>1728</v>
      </c>
      <c r="I38" s="125">
        <v>360000</v>
      </c>
      <c r="J38" s="141" t="s">
        <v>1571</v>
      </c>
    </row>
    <row r="39" spans="1:10" ht="38.25">
      <c r="A39" s="308" t="s">
        <v>846</v>
      </c>
      <c r="B39" s="180" t="s">
        <v>377</v>
      </c>
      <c r="C39" s="233">
        <v>670929493</v>
      </c>
      <c r="D39" s="233" t="s">
        <v>378</v>
      </c>
      <c r="E39" s="254" t="s">
        <v>799</v>
      </c>
      <c r="F39" s="309">
        <v>96207535</v>
      </c>
      <c r="G39" s="310">
        <v>20</v>
      </c>
      <c r="H39" s="256" t="s">
        <v>1728</v>
      </c>
      <c r="I39" s="311">
        <f>60000*2</f>
        <v>120000</v>
      </c>
      <c r="J39" s="141" t="s">
        <v>1571</v>
      </c>
    </row>
    <row r="40" spans="1:10" ht="38.25">
      <c r="A40" s="308" t="s">
        <v>847</v>
      </c>
      <c r="B40" s="180" t="s">
        <v>377</v>
      </c>
      <c r="C40" s="233">
        <v>670929493</v>
      </c>
      <c r="D40" s="233" t="s">
        <v>378</v>
      </c>
      <c r="E40" s="254" t="s">
        <v>800</v>
      </c>
      <c r="F40" s="309">
        <v>97725790</v>
      </c>
      <c r="G40" s="254">
        <v>20</v>
      </c>
      <c r="H40" s="256" t="s">
        <v>1728</v>
      </c>
      <c r="I40" s="311">
        <f>53000*2</f>
        <v>106000</v>
      </c>
      <c r="J40" s="141" t="s">
        <v>1571</v>
      </c>
    </row>
    <row r="41" spans="1:10" ht="38.25">
      <c r="A41" s="308" t="s">
        <v>848</v>
      </c>
      <c r="B41" s="180" t="s">
        <v>377</v>
      </c>
      <c r="C41" s="233">
        <v>670929493</v>
      </c>
      <c r="D41" s="233" t="s">
        <v>378</v>
      </c>
      <c r="E41" s="254" t="s">
        <v>801</v>
      </c>
      <c r="F41" s="312">
        <v>95307953</v>
      </c>
      <c r="G41" s="312">
        <v>15</v>
      </c>
      <c r="H41" s="256" t="s">
        <v>1728</v>
      </c>
      <c r="I41" s="311">
        <f>47000*2</f>
        <v>94000</v>
      </c>
      <c r="J41" s="141" t="s">
        <v>1571</v>
      </c>
    </row>
    <row r="42" spans="1:10" ht="38.25">
      <c r="A42" s="308" t="s">
        <v>849</v>
      </c>
      <c r="B42" s="180" t="s">
        <v>377</v>
      </c>
      <c r="C42" s="233">
        <v>670929493</v>
      </c>
      <c r="D42" s="233" t="s">
        <v>378</v>
      </c>
      <c r="E42" s="254" t="s">
        <v>802</v>
      </c>
      <c r="F42" s="312">
        <v>97724225</v>
      </c>
      <c r="G42" s="312">
        <v>15</v>
      </c>
      <c r="H42" s="256" t="s">
        <v>1728</v>
      </c>
      <c r="I42" s="311">
        <f>49000*2</f>
        <v>98000</v>
      </c>
      <c r="J42" s="141" t="s">
        <v>1571</v>
      </c>
    </row>
    <row r="43" spans="1:10" ht="38.25">
      <c r="A43" s="308" t="s">
        <v>850</v>
      </c>
      <c r="B43" s="74" t="s">
        <v>377</v>
      </c>
      <c r="C43" s="174">
        <v>670929493</v>
      </c>
      <c r="D43" s="174" t="s">
        <v>378</v>
      </c>
      <c r="E43" s="254" t="s">
        <v>803</v>
      </c>
      <c r="F43" s="312">
        <v>96207485</v>
      </c>
      <c r="G43" s="312">
        <v>32</v>
      </c>
      <c r="H43" s="257" t="s">
        <v>1728</v>
      </c>
      <c r="I43" s="311">
        <f>96000*2</f>
        <v>192000</v>
      </c>
      <c r="J43" s="141" t="s">
        <v>1571</v>
      </c>
    </row>
    <row r="44" spans="7:10" ht="12.75">
      <c r="G44" s="97">
        <f>SUM(G3:G43)</f>
        <v>2738</v>
      </c>
      <c r="H44" s="98"/>
      <c r="I44" s="97">
        <f>SUM(I3:I43)</f>
        <v>10571444</v>
      </c>
      <c r="J44" s="87"/>
    </row>
    <row r="45" ht="12.75">
      <c r="J45" s="87"/>
    </row>
    <row r="46" ht="12.75">
      <c r="J46" s="87"/>
    </row>
    <row r="47" ht="12.75">
      <c r="J47" s="87"/>
    </row>
    <row r="48" ht="12.75">
      <c r="J48" s="87"/>
    </row>
    <row r="49" spans="2:10" s="32" customFormat="1" ht="12.75">
      <c r="B49" s="20"/>
      <c r="C49" s="55"/>
      <c r="D49" s="20"/>
      <c r="E49" s="20"/>
      <c r="F49" s="20"/>
      <c r="G49" s="20"/>
      <c r="H49" s="20"/>
      <c r="I49" s="20"/>
      <c r="J49" s="87"/>
    </row>
    <row r="50" ht="12.75">
      <c r="J50" s="87"/>
    </row>
    <row r="51" ht="12.75">
      <c r="J51" s="87"/>
    </row>
    <row r="52" ht="12.75">
      <c r="J52" s="87"/>
    </row>
    <row r="53" ht="12.75">
      <c r="J53" s="87"/>
    </row>
    <row r="54" spans="2:10" ht="12.75">
      <c r="B54" s="34"/>
      <c r="C54" s="56"/>
      <c r="D54" s="34"/>
      <c r="E54" s="34"/>
      <c r="F54" s="34"/>
      <c r="G54" s="34"/>
      <c r="H54" s="34"/>
      <c r="I54" s="34"/>
      <c r="J54" s="87"/>
    </row>
    <row r="55" ht="12.75">
      <c r="J55" s="87"/>
    </row>
    <row r="56" ht="12.75">
      <c r="J56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a.cwiklinska</cp:lastModifiedBy>
  <cp:lastPrinted>2012-01-27T10:18:54Z</cp:lastPrinted>
  <dcterms:created xsi:type="dcterms:W3CDTF">1997-02-26T13:46:56Z</dcterms:created>
  <dcterms:modified xsi:type="dcterms:W3CDTF">2013-04-16T08:10:05Z</dcterms:modified>
  <cp:category/>
  <cp:version/>
  <cp:contentType/>
  <cp:contentStatus/>
</cp:coreProperties>
</file>